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10" activeTab="0"/>
  </bookViews>
  <sheets>
    <sheet name="5.1" sheetId="1" r:id="rId1"/>
    <sheet name="Аркуш1" sheetId="2" r:id="rId2"/>
  </sheets>
  <definedNames>
    <definedName name="_xlnm.Print_Area" localSheetId="0">'5.1'!$A$2:$AA$111</definedName>
  </definedNames>
  <calcPr fullCalcOnLoad="1"/>
</workbook>
</file>

<file path=xl/sharedStrings.xml><?xml version="1.0" encoding="utf-8"?>
<sst xmlns="http://schemas.openxmlformats.org/spreadsheetml/2006/main" count="520" uniqueCount="139">
  <si>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</si>
  <si>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</si>
  <si>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</si>
  <si>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</si>
  <si>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</si>
  <si>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</si>
  <si>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</si>
  <si>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</si>
  <si>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</si>
  <si>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</si>
  <si>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</si>
  <si>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</si>
  <si>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</si>
  <si>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</si>
  <si>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</si>
  <si>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</si>
  <si>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</si>
  <si>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</si>
  <si>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</si>
  <si>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</si>
  <si>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</si>
  <si>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</si>
  <si>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</si>
  <si>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</si>
  <si>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</si>
  <si>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</si>
  <si>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</si>
  <si>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</si>
  <si>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</si>
  <si>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</si>
  <si>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</si>
  <si>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</si>
  <si>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</si>
  <si>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  2.2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</si>
  <si>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</si>
  <si>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</si>
  <si>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</si>
  <si>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</si>
  <si>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</si>
  <si>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</si>
  <si>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</si>
  <si>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</si>
  <si>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</si>
  <si>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</si>
  <si>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</si>
  <si>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</si>
  <si>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</si>
  <si>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</si>
  <si>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</si>
  <si>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</si>
  <si>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</si>
  <si>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</si>
  <si>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</si>
  <si>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</si>
  <si>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</si>
  <si>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</si>
  <si>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</si>
  <si>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</si>
  <si>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</si>
  <si>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</si>
  <si>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</si>
  <si>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</si>
  <si>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</si>
  <si>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</si>
  <si>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</si>
  <si>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</si>
  <si>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</si>
  <si>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</si>
  <si>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</si>
  <si>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</si>
  <si>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</si>
  <si>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</si>
  <si>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</si>
  <si>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</si>
  <si>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</si>
  <si>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</si>
  <si>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</si>
  <si>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</si>
  <si>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</si>
  <si>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</si>
  <si>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</si>
  <si>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</si>
  <si>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</si>
  <si>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</si>
  <si>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</si>
  <si>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</si>
  <si>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</si>
  <si>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</si>
  <si>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</si>
  <si>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</si>
  <si>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</si>
  <si>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</si>
  <si>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</si>
  <si>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</si>
  <si>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</si>
  <si>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</si>
  <si>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</si>
  <si>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</si>
  <si>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</si>
  <si>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</si>
  <si>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</si>
  <si>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</si>
  <si>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</si>
  <si>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</si>
  <si>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</si>
  <si>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</si>
  <si>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
Сталеві труби в ізоляції з мінеральної вати. Знос 70%, ізоляція пошкоджена.</t>
  </si>
  <si>
    <t xml:space="preserve"> 1.2.4</t>
  </si>
  <si>
    <t>Усього за підпунктом 1.2.4</t>
  </si>
  <si>
    <t xml:space="preserve"> 1.2.5</t>
  </si>
  <si>
    <t>Усього за підпунктом 1.2.5</t>
  </si>
  <si>
    <t xml:space="preserve">                                                                     Продовження</t>
  </si>
  <si>
    <t xml:space="preserve">3                                                                                  Продовження </t>
  </si>
  <si>
    <t xml:space="preserve">  2.1.3</t>
  </si>
  <si>
    <t>Усього за підпунктом 2.1.3</t>
  </si>
  <si>
    <t>ПТМ ”Ковельтепло”</t>
  </si>
  <si>
    <t xml:space="preserve"> 3.2.3</t>
  </si>
  <si>
    <t>Усього за підпунктом 3.2.3</t>
  </si>
  <si>
    <t xml:space="preserve">
Попередньоізольовані труби без зміни діамитрів тепломереж. </t>
  </si>
  <si>
    <t>Директор ПТМ "Ковельтепло"</t>
  </si>
  <si>
    <t>Бойко В.І.</t>
  </si>
  <si>
    <t xml:space="preserve">                                                                                   Продовження </t>
  </si>
  <si>
    <t>x</t>
  </si>
  <si>
    <t xml:space="preserve">  2.2.4</t>
  </si>
  <si>
    <t>Усього за підпунктом 2.2.4</t>
  </si>
  <si>
    <t xml:space="preserve"> 2.2.5</t>
  </si>
  <si>
    <t>Усього за підпунктом 2.2.5</t>
  </si>
  <si>
    <t>1.2.5.1</t>
  </si>
  <si>
    <t>2.2.1.1</t>
  </si>
  <si>
    <t xml:space="preserve">Пояснення до фінансового плану використання коштів для виконання інвестиційної програми на 2020 рік </t>
  </si>
  <si>
    <t>2.2.1.2</t>
  </si>
  <si>
    <t>2.2.1.3</t>
  </si>
  <si>
    <t>Реконструкція теплових мереж та мереж гвп котельні по вул.Володимирська,85 в м. Ковелі</t>
  </si>
  <si>
    <t>Реконструкція теплових мереж та мереж гвп котельні по вул.Заводська,27А в м. Ковелі</t>
  </si>
  <si>
    <t>Реконструкція теплових мереж котельні по вул. Мічуріна,2 в м. Ковелі</t>
  </si>
  <si>
    <t xml:space="preserve">0,480км </t>
  </si>
  <si>
    <t>0,600км</t>
  </si>
  <si>
    <t>0,300км</t>
  </si>
  <si>
    <t>Повернення кредитних коштів та обслуговування кредиту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</si>
</sst>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5" fillId="0" borderId="0" xfId="50" applyFont="1" applyFill="1">
      <alignment/>
      <protection/>
    </xf>
    <xf numFmtId="0" fontId="7" fillId="0" borderId="0" xfId="50" applyFont="1" applyFill="1" applyBorder="1" applyAlignment="1">
      <alignment/>
      <protection/>
    </xf>
    <xf numFmtId="0" fontId="7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/>
      <protection/>
    </xf>
    <xf numFmtId="2" fontId="7" fillId="0" borderId="0" xfId="50" applyNumberFormat="1" applyFont="1" applyFill="1" applyBorder="1" applyAlignment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vertical="center" wrapText="1"/>
      <protection/>
    </xf>
    <xf numFmtId="0" fontId="10" fillId="0" borderId="0" xfId="50" applyFont="1" applyFill="1">
      <alignment/>
      <protection/>
    </xf>
    <xf numFmtId="0" fontId="10" fillId="0" borderId="0" xfId="50" applyFont="1" applyFill="1" applyBorder="1">
      <alignment/>
      <protection/>
    </xf>
    <xf numFmtId="2" fontId="7" fillId="0" borderId="10" xfId="50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14" fontId="7" fillId="0" borderId="10" xfId="50" applyNumberFormat="1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/>
      <protection/>
    </xf>
    <xf numFmtId="0" fontId="7" fillId="0" borderId="10" xfId="50" applyFont="1" applyFill="1" applyBorder="1" applyAlignment="1">
      <alignment horizontal="center"/>
      <protection/>
    </xf>
    <xf numFmtId="3" fontId="3" fillId="0" borderId="10" xfId="56" applyNumberFormat="1" applyFont="1" applyFill="1" applyBorder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4" fontId="3" fillId="0" borderId="10" xfId="50" applyNumberFormat="1" applyFont="1" applyFill="1" applyBorder="1" applyAlignment="1">
      <alignment horizontal="center" vertical="center" wrapText="1"/>
      <protection/>
    </xf>
    <xf numFmtId="16" fontId="3" fillId="0" borderId="10" xfId="50" applyNumberFormat="1" applyFont="1" applyFill="1" applyBorder="1" applyAlignment="1">
      <alignment horizontal="center"/>
      <protection/>
    </xf>
    <xf numFmtId="14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3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>
      <alignment/>
      <protection/>
    </xf>
    <xf numFmtId="49" fontId="3" fillId="0" borderId="10" xfId="50" applyNumberFormat="1" applyFont="1" applyFill="1" applyBorder="1" applyAlignment="1">
      <alignment horizontal="center" vertical="center"/>
      <protection/>
    </xf>
    <xf numFmtId="2" fontId="8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Font="1" applyFill="1" applyBorder="1" applyAlignment="1">
      <alignment vertical="justify"/>
      <protection/>
    </xf>
    <xf numFmtId="180" fontId="10" fillId="0" borderId="0" xfId="50" applyNumberFormat="1" applyFont="1" applyFill="1" applyBorder="1">
      <alignment/>
      <protection/>
    </xf>
    <xf numFmtId="180" fontId="2" fillId="0" borderId="0" xfId="50" applyNumberFormat="1" applyFont="1" applyFill="1">
      <alignment/>
      <protection/>
    </xf>
    <xf numFmtId="0" fontId="8" fillId="0" borderId="0" xfId="50" applyFont="1" applyFill="1" applyBorder="1" applyAlignment="1">
      <alignment/>
      <protection/>
    </xf>
    <xf numFmtId="180" fontId="2" fillId="0" borderId="0" xfId="50" applyNumberFormat="1" applyFont="1" applyFill="1" applyBorder="1" applyAlignment="1">
      <alignment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50" applyFont="1" applyFill="1">
      <alignment/>
      <protection/>
    </xf>
    <xf numFmtId="0" fontId="2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>
      <alignment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14" fontId="3" fillId="0" borderId="10" xfId="50" applyNumberFormat="1" applyFont="1" applyFill="1" applyBorder="1" applyAlignment="1">
      <alignment horizontal="center" vertical="center"/>
      <protection/>
    </xf>
    <xf numFmtId="4" fontId="7" fillId="0" borderId="10" xfId="56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/>
      <protection/>
    </xf>
    <xf numFmtId="2" fontId="3" fillId="0" borderId="10" xfId="5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9" fontId="5" fillId="0" borderId="0" xfId="64" applyNumberFormat="1" applyFont="1" applyFill="1" applyBorder="1" applyAlignment="1">
      <alignment/>
    </xf>
    <xf numFmtId="179" fontId="3" fillId="0" borderId="0" xfId="66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3" fillId="0" borderId="0" xfId="64" applyNumberFormat="1" applyFont="1" applyFill="1" applyBorder="1" applyAlignment="1">
      <alignment/>
    </xf>
    <xf numFmtId="0" fontId="6" fillId="0" borderId="0" xfId="50" applyFont="1" applyFill="1" applyBorder="1" applyAlignment="1">
      <alignment/>
      <protection/>
    </xf>
    <xf numFmtId="0" fontId="9" fillId="0" borderId="0" xfId="50" applyFont="1" applyFill="1" applyBorder="1" applyAlignment="1">
      <alignment/>
      <protection/>
    </xf>
    <xf numFmtId="2" fontId="10" fillId="0" borderId="0" xfId="50" applyNumberFormat="1" applyFont="1" applyFill="1" applyBorder="1" applyAlignment="1">
      <alignment horizontal="center" vertical="center"/>
      <protection/>
    </xf>
    <xf numFmtId="2" fontId="10" fillId="0" borderId="0" xfId="50" applyNumberFormat="1" applyFont="1" applyFill="1" applyAlignment="1">
      <alignment horizontal="center" vertical="center"/>
      <protection/>
    </xf>
    <xf numFmtId="2" fontId="7" fillId="0" borderId="10" xfId="56" applyNumberFormat="1" applyFont="1" applyFill="1" applyBorder="1" applyAlignment="1">
      <alignment horizontal="center" vertical="center" wrapText="1"/>
      <protection/>
    </xf>
    <xf numFmtId="2" fontId="10" fillId="0" borderId="0" xfId="50" applyNumberFormat="1" applyFont="1" applyFill="1">
      <alignment/>
      <protection/>
    </xf>
    <xf numFmtId="2" fontId="10" fillId="0" borderId="0" xfId="50" applyNumberFormat="1" applyFont="1" applyFill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8" fillId="0" borderId="0" xfId="50" applyFont="1" applyFill="1" applyBorder="1">
      <alignment/>
      <protection/>
    </xf>
    <xf numFmtId="0" fontId="18" fillId="0" borderId="0" xfId="50" applyFont="1" applyFill="1">
      <alignment/>
      <protection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34" applyNumberFormat="1" applyFont="1" applyFill="1" applyBorder="1" applyAlignment="1" applyProtection="1">
      <alignment horizontal="center" vertical="center" wrapText="1"/>
      <protection/>
    </xf>
    <xf numFmtId="2" fontId="9" fillId="0" borderId="10" xfId="50" applyNumberFormat="1" applyFont="1" applyFill="1" applyBorder="1" applyAlignment="1" applyProtection="1">
      <alignment horizontal="center" vertical="center"/>
      <protection/>
    </xf>
    <xf numFmtId="2" fontId="7" fillId="0" borderId="10" xfId="5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50" applyNumberFormat="1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8" fillId="0" borderId="11" xfId="50" applyFont="1" applyFill="1" applyBorder="1" applyAlignment="1">
      <alignment horizontal="right"/>
      <protection/>
    </xf>
    <xf numFmtId="0" fontId="8" fillId="0" borderId="12" xfId="50" applyFont="1" applyFill="1" applyBorder="1" applyAlignment="1">
      <alignment horizontal="right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textRotation="90"/>
      <protection/>
    </xf>
    <xf numFmtId="0" fontId="3" fillId="0" borderId="10" xfId="50" applyFont="1" applyFill="1" applyBorder="1" applyAlignment="1">
      <alignment horizontal="center" vertical="center" textRotation="90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3" fillId="0" borderId="16" xfId="50" applyFont="1" applyFill="1" applyBorder="1" applyAlignment="1">
      <alignment horizontal="center" vertical="center" textRotation="90" wrapText="1"/>
      <protection/>
    </xf>
    <xf numFmtId="0" fontId="3" fillId="0" borderId="17" xfId="50" applyFont="1" applyFill="1" applyBorder="1" applyAlignment="1">
      <alignment horizontal="center" vertical="center" textRotation="90" wrapText="1"/>
      <protection/>
    </xf>
    <xf numFmtId="0" fontId="3" fillId="0" borderId="18" xfId="50" applyFont="1" applyFill="1" applyBorder="1" applyAlignment="1">
      <alignment horizontal="center" vertical="center" textRotation="90" wrapText="1"/>
      <protection/>
    </xf>
    <xf numFmtId="0" fontId="2" fillId="0" borderId="16" xfId="50" applyFont="1" applyFill="1" applyBorder="1" applyAlignment="1">
      <alignment horizontal="center" vertical="center" textRotation="90"/>
      <protection/>
    </xf>
    <xf numFmtId="0" fontId="2" fillId="0" borderId="17" xfId="50" applyFont="1" applyFill="1" applyBorder="1" applyAlignment="1">
      <alignment horizontal="center" vertical="center" textRotation="90"/>
      <protection/>
    </xf>
    <xf numFmtId="0" fontId="2" fillId="0" borderId="18" xfId="50" applyFont="1" applyFill="1" applyBorder="1" applyAlignment="1">
      <alignment horizontal="center" vertical="center" textRotation="90"/>
      <protection/>
    </xf>
    <xf numFmtId="0" fontId="13" fillId="0" borderId="0" xfId="50" applyFont="1" applyFill="1" applyBorder="1" applyAlignment="1">
      <alignment horizontal="center"/>
      <protection/>
    </xf>
    <xf numFmtId="0" fontId="14" fillId="0" borderId="0" xfId="50" applyFont="1" applyFill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top" wrapText="1"/>
      <protection/>
    </xf>
    <xf numFmtId="0" fontId="3" fillId="0" borderId="12" xfId="50" applyFont="1" applyFill="1" applyBorder="1" applyAlignment="1">
      <alignment horizontal="center" vertical="top" wrapText="1"/>
      <protection/>
    </xf>
    <xf numFmtId="0" fontId="8" fillId="0" borderId="16" xfId="33" applyFont="1" applyFill="1" applyBorder="1" applyAlignment="1" applyProtection="1">
      <alignment horizontal="center" vertical="center" textRotation="90" wrapText="1"/>
      <protection locked="0"/>
    </xf>
    <xf numFmtId="0" fontId="8" fillId="0" borderId="18" xfId="33" applyFont="1" applyFill="1" applyBorder="1" applyAlignment="1" applyProtection="1">
      <alignment horizontal="center" vertical="center" textRotation="90" wrapText="1"/>
      <protection locked="0"/>
    </xf>
    <xf numFmtId="0" fontId="8" fillId="0" borderId="17" xfId="33" applyFont="1" applyFill="1" applyBorder="1" applyAlignment="1" applyProtection="1">
      <alignment horizontal="center" vertical="center" textRotation="90" wrapText="1"/>
      <protection locked="0"/>
    </xf>
    <xf numFmtId="0" fontId="3" fillId="0" borderId="10" xfId="50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 wrapText="1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>
      <alignment horizontal="right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8" fillId="0" borderId="16" xfId="50" applyFont="1" applyFill="1" applyBorder="1" applyAlignment="1">
      <alignment horizontal="center" vertical="center" textRotation="90" wrapText="1"/>
      <protection/>
    </xf>
    <xf numFmtId="0" fontId="8" fillId="0" borderId="17" xfId="50" applyFont="1" applyFill="1" applyBorder="1" applyAlignment="1">
      <alignment horizontal="center" vertical="center" textRotation="90" wrapText="1"/>
      <protection/>
    </xf>
    <xf numFmtId="0" fontId="8" fillId="0" borderId="18" xfId="50" applyFont="1" applyFill="1" applyBorder="1" applyAlignment="1">
      <alignment horizontal="center" vertical="center" textRotation="90" wrapText="1"/>
      <protection/>
    </xf>
    <xf numFmtId="0" fontId="3" fillId="0" borderId="10" xfId="50" applyFont="1" applyFill="1" applyBorder="1" applyAlignment="1">
      <alignment horizontal="right"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50" applyFont="1" applyFill="1" applyBorder="1" applyAlignment="1">
      <alignment horizontal="left" vertical="center" wrapText="1"/>
      <protection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center" wrapText="1"/>
      <protection/>
    </xf>
    <xf numFmtId="0" fontId="6" fillId="0" borderId="0" xfId="50" applyFont="1" applyFill="1" applyBorder="1" applyAlignment="1">
      <alignment horizontal="center"/>
      <protection/>
    </xf>
    <xf numFmtId="179" fontId="3" fillId="0" borderId="0" xfId="66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4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tabSelected="1" view="pageBreakPreview" zoomScale="75" zoomScaleNormal="75" zoomScaleSheetLayoutView="75" workbookViewId="0" topLeftCell="A92">
      <selection activeCell="AA34" sqref="AA34"/>
    </sheetView>
  </sheetViews>
  <sheetFormatPr defaultColWidth="5.28125" defaultRowHeight="69.75" customHeight="1"/>
  <cols>
    <col min="1" max="1" width="6.7109375" style="3" customWidth="1"/>
    <col min="2" max="2" width="37.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8.8515625" style="1" customWidth="1"/>
    <col min="17" max="17" width="8.140625" style="1" customWidth="1"/>
    <col min="18" max="18" width="8.28125" style="1" customWidth="1"/>
    <col min="19" max="19" width="9.00390625" style="1" customWidth="1"/>
    <col min="20" max="20" width="7.00390625" style="2" customWidth="1"/>
    <col min="21" max="21" width="7.28125" style="2" customWidth="1"/>
    <col min="22" max="22" width="8.28125" style="2" customWidth="1"/>
    <col min="23" max="23" width="7.00390625" style="2" customWidth="1"/>
    <col min="24" max="24" width="9.28125" style="2" customWidth="1"/>
    <col min="25" max="25" width="8.57421875" style="2" customWidth="1"/>
    <col min="26" max="26" width="18.57421875" style="2" customWidth="1"/>
    <col min="27" max="27" width="18.28125" style="2" customWidth="1"/>
    <col min="28" max="28" width="7.00390625" style="2" customWidth="1"/>
    <col min="29" max="29" width="7.57421875" style="2" customWidth="1"/>
    <col min="30" max="16384" width="5.28125" style="1" customWidth="1"/>
  </cols>
  <sheetData>
    <row r="1" spans="1:3" ht="69" customHeight="1">
      <c r="A1" s="45"/>
      <c r="B1" s="2"/>
      <c r="C1" s="2"/>
    </row>
    <row r="2" spans="1:27" ht="39.7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6.5" customHeight="1">
      <c r="A3" s="104" t="s">
        <v>115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8" ht="50.25" customHeight="1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46"/>
    </row>
    <row r="5" spans="1:29" ht="163.5" customHeight="1">
      <c r="A5" s="106" t="s">
        <v>1</v>
      </c>
      <c r="B5" s="106" t="s">
        <v>2</v>
      </c>
      <c r="C5" s="98" t="s">
        <v>3</v>
      </c>
      <c r="D5" s="106" t="s">
        <v>4</v>
      </c>
      <c r="E5" s="106"/>
      <c r="F5" s="106"/>
      <c r="G5" s="109" t="s">
        <v>101</v>
      </c>
      <c r="H5" s="109" t="s">
        <v>100</v>
      </c>
      <c r="I5" s="119" t="s">
        <v>5</v>
      </c>
      <c r="J5" s="106" t="s">
        <v>6</v>
      </c>
      <c r="K5" s="106"/>
      <c r="L5" s="97" t="s">
        <v>99</v>
      </c>
      <c r="M5" s="97"/>
      <c r="N5" s="97"/>
      <c r="O5" s="97"/>
      <c r="P5" s="96" t="s">
        <v>105</v>
      </c>
      <c r="Q5" s="96" t="s">
        <v>7</v>
      </c>
      <c r="R5" s="98" t="s">
        <v>8</v>
      </c>
      <c r="S5" s="98" t="s">
        <v>9</v>
      </c>
      <c r="T5" s="96" t="s">
        <v>10</v>
      </c>
      <c r="U5" s="98" t="s">
        <v>11</v>
      </c>
      <c r="V5" s="98" t="s">
        <v>12</v>
      </c>
      <c r="W5" s="101" t="s">
        <v>98</v>
      </c>
      <c r="X5" s="98" t="s">
        <v>13</v>
      </c>
      <c r="Y5" s="96" t="s">
        <v>14</v>
      </c>
      <c r="Z5" s="106" t="s">
        <v>102</v>
      </c>
      <c r="AA5" s="106"/>
      <c r="AC5" s="95"/>
    </row>
    <row r="6" spans="1:29" ht="14.25" customHeight="1">
      <c r="A6" s="106"/>
      <c r="B6" s="106"/>
      <c r="C6" s="99"/>
      <c r="D6" s="106" t="s">
        <v>15</v>
      </c>
      <c r="E6" s="118" t="s">
        <v>97</v>
      </c>
      <c r="F6" s="118"/>
      <c r="G6" s="111"/>
      <c r="H6" s="111"/>
      <c r="I6" s="120"/>
      <c r="J6" s="98" t="s">
        <v>16</v>
      </c>
      <c r="K6" s="98" t="s">
        <v>17</v>
      </c>
      <c r="L6" s="97" t="s">
        <v>96</v>
      </c>
      <c r="M6" s="97" t="s">
        <v>95</v>
      </c>
      <c r="N6" s="97" t="s">
        <v>94</v>
      </c>
      <c r="O6" s="97" t="s">
        <v>93</v>
      </c>
      <c r="P6" s="96"/>
      <c r="Q6" s="96"/>
      <c r="R6" s="99"/>
      <c r="S6" s="99"/>
      <c r="T6" s="96"/>
      <c r="U6" s="99"/>
      <c r="V6" s="99"/>
      <c r="W6" s="102"/>
      <c r="X6" s="99"/>
      <c r="Y6" s="96"/>
      <c r="Z6" s="106" t="s">
        <v>103</v>
      </c>
      <c r="AA6" s="106" t="s">
        <v>104</v>
      </c>
      <c r="AC6" s="95"/>
    </row>
    <row r="7" spans="1:29" ht="55.5" customHeight="1">
      <c r="A7" s="106"/>
      <c r="B7" s="106"/>
      <c r="C7" s="99"/>
      <c r="D7" s="106"/>
      <c r="E7" s="109" t="s">
        <v>92</v>
      </c>
      <c r="F7" s="109" t="s">
        <v>91</v>
      </c>
      <c r="G7" s="111"/>
      <c r="H7" s="111"/>
      <c r="I7" s="120"/>
      <c r="J7" s="99"/>
      <c r="K7" s="99"/>
      <c r="L7" s="97"/>
      <c r="M7" s="97"/>
      <c r="N7" s="97"/>
      <c r="O7" s="97"/>
      <c r="P7" s="96"/>
      <c r="Q7" s="96"/>
      <c r="R7" s="99"/>
      <c r="S7" s="99"/>
      <c r="T7" s="96"/>
      <c r="U7" s="99"/>
      <c r="V7" s="99"/>
      <c r="W7" s="102"/>
      <c r="X7" s="99"/>
      <c r="Y7" s="96"/>
      <c r="Z7" s="106"/>
      <c r="AA7" s="106"/>
      <c r="AC7" s="95"/>
    </row>
    <row r="8" spans="1:29" ht="18.75" customHeight="1">
      <c r="A8" s="106"/>
      <c r="B8" s="106"/>
      <c r="C8" s="100"/>
      <c r="D8" s="106"/>
      <c r="E8" s="110"/>
      <c r="F8" s="110"/>
      <c r="G8" s="110"/>
      <c r="H8" s="110"/>
      <c r="I8" s="121"/>
      <c r="J8" s="100"/>
      <c r="K8" s="100"/>
      <c r="L8" s="97"/>
      <c r="M8" s="97"/>
      <c r="N8" s="97"/>
      <c r="O8" s="97"/>
      <c r="P8" s="96"/>
      <c r="Q8" s="96"/>
      <c r="R8" s="100"/>
      <c r="S8" s="100"/>
      <c r="T8" s="96"/>
      <c r="U8" s="100"/>
      <c r="V8" s="100"/>
      <c r="W8" s="103"/>
      <c r="X8" s="100"/>
      <c r="Y8" s="96"/>
      <c r="Z8" s="106"/>
      <c r="AA8" s="106"/>
      <c r="AC8" s="95"/>
    </row>
    <row r="9" spans="1:29" s="3" customFormat="1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5</v>
      </c>
      <c r="J9" s="26">
        <v>6</v>
      </c>
      <c r="K9" s="26">
        <v>7</v>
      </c>
      <c r="L9" s="26">
        <v>12</v>
      </c>
      <c r="M9" s="26">
        <v>13</v>
      </c>
      <c r="N9" s="26">
        <v>14</v>
      </c>
      <c r="O9" s="26">
        <v>15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45"/>
      <c r="AC9" s="45"/>
    </row>
    <row r="10" spans="1:27" ht="15" customHeight="1">
      <c r="A10" s="26" t="s">
        <v>18</v>
      </c>
      <c r="B10" s="114" t="s">
        <v>19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5.75" customHeight="1">
      <c r="A11" s="30" t="s">
        <v>20</v>
      </c>
      <c r="B11" s="91" t="s">
        <v>78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15" customHeight="1">
      <c r="A12" s="31" t="s">
        <v>21</v>
      </c>
      <c r="B12" s="118" t="s">
        <v>22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1:27" ht="15" customHeight="1">
      <c r="A13" s="31"/>
      <c r="B13" s="75"/>
      <c r="C13" s="33"/>
      <c r="D13" s="60" t="s">
        <v>122</v>
      </c>
      <c r="E13" s="33"/>
      <c r="F13" s="33"/>
      <c r="G13" s="33"/>
      <c r="H13" s="33"/>
      <c r="I13" s="60" t="s">
        <v>122</v>
      </c>
      <c r="J13" s="60" t="s">
        <v>122</v>
      </c>
      <c r="K13" s="32" t="s">
        <v>122</v>
      </c>
      <c r="L13" s="33"/>
      <c r="M13" s="33"/>
      <c r="N13" s="33"/>
      <c r="O13" s="33"/>
      <c r="P13" s="32" t="s">
        <v>122</v>
      </c>
      <c r="Q13" s="33"/>
      <c r="R13" s="33" t="s">
        <v>122</v>
      </c>
      <c r="S13" s="33" t="s">
        <v>122</v>
      </c>
      <c r="T13" s="32" t="s">
        <v>122</v>
      </c>
      <c r="U13" s="33" t="s">
        <v>122</v>
      </c>
      <c r="V13" s="32" t="s">
        <v>122</v>
      </c>
      <c r="W13" s="32" t="s">
        <v>122</v>
      </c>
      <c r="X13" s="33" t="s">
        <v>122</v>
      </c>
      <c r="Y13" s="32" t="s">
        <v>122</v>
      </c>
      <c r="Z13" s="28" t="s">
        <v>122</v>
      </c>
      <c r="AA13" s="28" t="s">
        <v>122</v>
      </c>
    </row>
    <row r="14" spans="1:27" ht="16.5" customHeight="1">
      <c r="A14" s="115" t="s">
        <v>24</v>
      </c>
      <c r="B14" s="115"/>
      <c r="C14" s="115"/>
      <c r="D14" s="20">
        <v>0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>
        <v>0</v>
      </c>
      <c r="J14" s="20">
        <v>0</v>
      </c>
      <c r="K14" s="20">
        <v>0</v>
      </c>
      <c r="L14" s="20" t="e">
        <f>#REF!+#REF!</f>
        <v>#REF!</v>
      </c>
      <c r="M14" s="20" t="e">
        <f>#REF!+#REF!</f>
        <v>#REF!</v>
      </c>
      <c r="N14" s="20" t="e">
        <f>#REF!+#REF!</f>
        <v>#REF!</v>
      </c>
      <c r="O14" s="20" t="e">
        <f>#REF!+#REF!</f>
        <v>#REF!</v>
      </c>
      <c r="P14" s="37">
        <v>0</v>
      </c>
      <c r="Q14" s="20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2">
        <v>0</v>
      </c>
      <c r="Z14" s="28"/>
      <c r="AA14" s="28"/>
    </row>
    <row r="15" spans="1:33" s="44" customFormat="1" ht="12.75" customHeight="1">
      <c r="A15" s="24" t="s">
        <v>90</v>
      </c>
      <c r="B15" s="116" t="s">
        <v>59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34"/>
      <c r="AA15" s="34"/>
      <c r="AB15" s="2"/>
      <c r="AC15" s="2"/>
      <c r="AD15" s="1"/>
      <c r="AE15" s="1"/>
      <c r="AF15" s="1"/>
      <c r="AG15" s="1"/>
    </row>
    <row r="16" spans="1:28" ht="15.75" customHeight="1">
      <c r="A16" s="115" t="s">
        <v>89</v>
      </c>
      <c r="B16" s="115"/>
      <c r="C16" s="115"/>
      <c r="D16" s="20">
        <v>0</v>
      </c>
      <c r="E16" s="17" t="s">
        <v>23</v>
      </c>
      <c r="F16" s="17" t="s">
        <v>23</v>
      </c>
      <c r="G16" s="20">
        <v>0</v>
      </c>
      <c r="H16" s="20">
        <v>0</v>
      </c>
      <c r="I16" s="51">
        <f>D16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7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4" t="s">
        <v>23</v>
      </c>
      <c r="AA16" s="34" t="s">
        <v>23</v>
      </c>
      <c r="AB16" s="1"/>
    </row>
    <row r="17" spans="1:27" ht="15" customHeight="1">
      <c r="A17" s="30" t="s">
        <v>88</v>
      </c>
      <c r="B17" s="112" t="s">
        <v>51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34"/>
      <c r="AA17" s="34"/>
    </row>
    <row r="18" spans="1:27" ht="15" customHeight="1">
      <c r="A18" s="52"/>
      <c r="B18" s="75"/>
      <c r="C18" s="77"/>
      <c r="D18" s="76" t="s">
        <v>122</v>
      </c>
      <c r="E18" s="24"/>
      <c r="F18" s="24"/>
      <c r="G18" s="24"/>
      <c r="H18" s="24"/>
      <c r="I18" s="52" t="s">
        <v>122</v>
      </c>
      <c r="J18" s="52" t="s">
        <v>122</v>
      </c>
      <c r="K18" s="52" t="s">
        <v>122</v>
      </c>
      <c r="L18" s="24"/>
      <c r="M18" s="24"/>
      <c r="N18" s="24"/>
      <c r="O18" s="24"/>
      <c r="P18" s="52" t="s">
        <v>122</v>
      </c>
      <c r="Q18" s="24"/>
      <c r="R18" s="52" t="s">
        <v>122</v>
      </c>
      <c r="S18" s="52" t="s">
        <v>122</v>
      </c>
      <c r="T18" s="52" t="s">
        <v>122</v>
      </c>
      <c r="U18" s="52" t="s">
        <v>122</v>
      </c>
      <c r="V18" s="52" t="s">
        <v>122</v>
      </c>
      <c r="W18" s="52" t="s">
        <v>122</v>
      </c>
      <c r="X18" s="52" t="s">
        <v>122</v>
      </c>
      <c r="Y18" s="52" t="s">
        <v>122</v>
      </c>
      <c r="Z18" s="34"/>
      <c r="AA18" s="34"/>
    </row>
    <row r="19" spans="1:27" ht="13.5" customHeight="1">
      <c r="A19" s="112" t="s">
        <v>87</v>
      </c>
      <c r="B19" s="112"/>
      <c r="C19" s="112"/>
      <c r="D19" s="52">
        <v>0</v>
      </c>
      <c r="E19" s="52" t="s">
        <v>23</v>
      </c>
      <c r="F19" s="52" t="s">
        <v>23</v>
      </c>
      <c r="G19" s="52"/>
      <c r="H19" s="52"/>
      <c r="I19" s="52">
        <v>0</v>
      </c>
      <c r="J19" s="52">
        <v>0</v>
      </c>
      <c r="K19" s="52">
        <v>0</v>
      </c>
      <c r="L19" s="53"/>
      <c r="M19" s="53"/>
      <c r="N19" s="52"/>
      <c r="O19" s="52"/>
      <c r="P19" s="52">
        <v>0</v>
      </c>
      <c r="Q19" s="52"/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34" t="s">
        <v>23</v>
      </c>
      <c r="AA19" s="34" t="s">
        <v>23</v>
      </c>
    </row>
    <row r="20" spans="1:27" ht="26.25" customHeight="1">
      <c r="A20" s="115" t="s">
        <v>25</v>
      </c>
      <c r="B20" s="115"/>
      <c r="C20" s="115"/>
      <c r="D20" s="20">
        <f>D19+D14</f>
        <v>0</v>
      </c>
      <c r="E20" s="17" t="s">
        <v>23</v>
      </c>
      <c r="F20" s="17" t="s">
        <v>23</v>
      </c>
      <c r="G20" s="20">
        <v>0</v>
      </c>
      <c r="H20" s="20">
        <v>0</v>
      </c>
      <c r="I20" s="20">
        <f>D20</f>
        <v>0</v>
      </c>
      <c r="J20" s="20">
        <f aca="true" t="shared" si="0" ref="J20:O20">J14+J16</f>
        <v>0</v>
      </c>
      <c r="K20" s="20">
        <f>K19+K14</f>
        <v>0</v>
      </c>
      <c r="L20" s="20" t="e">
        <f t="shared" si="0"/>
        <v>#REF!</v>
      </c>
      <c r="M20" s="20" t="e">
        <f t="shared" si="0"/>
        <v>#REF!</v>
      </c>
      <c r="N20" s="20" t="e">
        <f t="shared" si="0"/>
        <v>#REF!</v>
      </c>
      <c r="O20" s="20" t="e">
        <f t="shared" si="0"/>
        <v>#REF!</v>
      </c>
      <c r="P20" s="81">
        <v>0</v>
      </c>
      <c r="Q20" s="17"/>
      <c r="R20" s="20">
        <f>R14+R16</f>
        <v>0</v>
      </c>
      <c r="S20" s="20">
        <f>S14</f>
        <v>0</v>
      </c>
      <c r="T20" s="20">
        <f>T14+T16</f>
        <v>0</v>
      </c>
      <c r="U20" s="20">
        <f>U14</f>
        <v>0</v>
      </c>
      <c r="V20" s="20">
        <f>V14+V16</f>
        <v>0</v>
      </c>
      <c r="W20" s="20">
        <f>W14+W16</f>
        <v>0</v>
      </c>
      <c r="X20" s="20">
        <f>X14+X16</f>
        <v>0</v>
      </c>
      <c r="Y20" s="20">
        <f>Y14+Y16+Y19</f>
        <v>0</v>
      </c>
      <c r="Z20" s="28"/>
      <c r="AA20" s="28"/>
    </row>
    <row r="21" spans="1:27" ht="1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34"/>
      <c r="AA21" s="34"/>
    </row>
    <row r="22" spans="1:27" ht="17.25" customHeight="1">
      <c r="A22" s="30" t="s">
        <v>86</v>
      </c>
      <c r="B22" s="123" t="s">
        <v>34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34"/>
      <c r="AA22" s="34"/>
    </row>
    <row r="23" spans="1:27" ht="14.25" customHeight="1">
      <c r="A23" s="29" t="s">
        <v>83</v>
      </c>
      <c r="B23" s="116" t="s">
        <v>22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34"/>
      <c r="AA23" s="34"/>
    </row>
    <row r="24" spans="1:27" ht="13.5" customHeight="1">
      <c r="A24" s="31"/>
      <c r="B24" s="83"/>
      <c r="C24" s="33"/>
      <c r="D24" s="60" t="s">
        <v>48</v>
      </c>
      <c r="E24" s="33"/>
      <c r="F24" s="33"/>
      <c r="G24" s="33"/>
      <c r="H24" s="33"/>
      <c r="I24" s="60" t="s">
        <v>48</v>
      </c>
      <c r="J24" s="60" t="s">
        <v>48</v>
      </c>
      <c r="K24" s="32" t="s">
        <v>48</v>
      </c>
      <c r="L24" s="33"/>
      <c r="M24" s="33"/>
      <c r="N24" s="33"/>
      <c r="O24" s="33"/>
      <c r="P24" s="32" t="s">
        <v>48</v>
      </c>
      <c r="Q24" s="33"/>
      <c r="R24" s="33" t="s">
        <v>48</v>
      </c>
      <c r="S24" s="32" t="s">
        <v>48</v>
      </c>
      <c r="T24" s="32" t="s">
        <v>48</v>
      </c>
      <c r="U24" s="33" t="s">
        <v>48</v>
      </c>
      <c r="V24" s="32" t="s">
        <v>48</v>
      </c>
      <c r="W24" s="32" t="s">
        <v>48</v>
      </c>
      <c r="X24" s="32" t="s">
        <v>48</v>
      </c>
      <c r="Y24" s="32" t="s">
        <v>48</v>
      </c>
      <c r="Z24" s="28" t="s">
        <v>23</v>
      </c>
      <c r="AA24" s="28" t="s">
        <v>23</v>
      </c>
    </row>
    <row r="25" spans="1:27" ht="17.25" customHeight="1">
      <c r="A25" s="112" t="s">
        <v>82</v>
      </c>
      <c r="B25" s="112"/>
      <c r="C25" s="112"/>
      <c r="D25" s="32">
        <v>0</v>
      </c>
      <c r="E25" s="33" t="s">
        <v>23</v>
      </c>
      <c r="F25" s="33" t="s">
        <v>23</v>
      </c>
      <c r="G25" s="32">
        <v>0</v>
      </c>
      <c r="H25" s="32">
        <v>0</v>
      </c>
      <c r="I25" s="32">
        <v>0</v>
      </c>
      <c r="J25" s="32">
        <v>0</v>
      </c>
      <c r="K25" s="32" t="str">
        <f>K24</f>
        <v>х</v>
      </c>
      <c r="L25" s="32">
        <v>0</v>
      </c>
      <c r="M25" s="32">
        <v>0</v>
      </c>
      <c r="N25" s="32">
        <v>0</v>
      </c>
      <c r="O25" s="32">
        <v>0</v>
      </c>
      <c r="P25" s="37">
        <v>0</v>
      </c>
      <c r="Q25" s="33"/>
      <c r="R25" s="32">
        <f>SUM(R24:R24)</f>
        <v>0</v>
      </c>
      <c r="S25" s="32">
        <f>SUM(S24:S24)</f>
        <v>0</v>
      </c>
      <c r="T25" s="32">
        <v>0</v>
      </c>
      <c r="U25" s="32">
        <v>0</v>
      </c>
      <c r="V25" s="32">
        <v>0</v>
      </c>
      <c r="W25" s="32">
        <v>0</v>
      </c>
      <c r="X25" s="32">
        <f>Y25+V25</f>
        <v>0</v>
      </c>
      <c r="Y25" s="32">
        <v>0</v>
      </c>
      <c r="Z25" s="34" t="s">
        <v>23</v>
      </c>
      <c r="AA25" s="34" t="s">
        <v>23</v>
      </c>
    </row>
    <row r="26" spans="1:27" ht="13.5" customHeight="1">
      <c r="A26" s="28" t="s">
        <v>85</v>
      </c>
      <c r="B26" s="116" t="s">
        <v>59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34"/>
      <c r="AA26" s="34"/>
    </row>
    <row r="27" spans="1:27" ht="13.5" customHeight="1">
      <c r="A27" s="112" t="s">
        <v>84</v>
      </c>
      <c r="B27" s="112"/>
      <c r="C27" s="112"/>
      <c r="D27" s="32">
        <v>0</v>
      </c>
      <c r="E27" s="33" t="s">
        <v>23</v>
      </c>
      <c r="F27" s="33" t="s">
        <v>23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/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 t="s">
        <v>23</v>
      </c>
      <c r="AA27" s="34" t="s">
        <v>23</v>
      </c>
    </row>
    <row r="28" spans="1:27" ht="15.75" customHeight="1">
      <c r="A28" s="24" t="s">
        <v>81</v>
      </c>
      <c r="B28" s="116" t="s">
        <v>56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34"/>
      <c r="AA28" s="34"/>
    </row>
    <row r="29" spans="1:27" ht="15" customHeight="1">
      <c r="A29" s="118" t="s">
        <v>80</v>
      </c>
      <c r="B29" s="118"/>
      <c r="C29" s="118"/>
      <c r="D29" s="32">
        <v>0</v>
      </c>
      <c r="E29" s="33" t="s">
        <v>23</v>
      </c>
      <c r="F29" s="33" t="s">
        <v>23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3"/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4" t="s">
        <v>23</v>
      </c>
      <c r="AA29" s="34" t="s">
        <v>23</v>
      </c>
    </row>
    <row r="30" spans="1:27" ht="18.75" customHeight="1">
      <c r="A30" s="24" t="s">
        <v>107</v>
      </c>
      <c r="B30" s="116" t="s">
        <v>35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34"/>
      <c r="AA30" s="34"/>
    </row>
    <row r="31" spans="1:33" ht="15" customHeight="1">
      <c r="A31" s="112" t="s">
        <v>108</v>
      </c>
      <c r="B31" s="112"/>
      <c r="C31" s="112"/>
      <c r="D31" s="32">
        <v>0</v>
      </c>
      <c r="E31" s="33" t="s">
        <v>23</v>
      </c>
      <c r="F31" s="33" t="s">
        <v>23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/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 t="s">
        <v>23</v>
      </c>
      <c r="AA31" s="34" t="s">
        <v>23</v>
      </c>
      <c r="AB31" s="15"/>
      <c r="AC31" s="15"/>
      <c r="AD31" s="14"/>
      <c r="AE31" s="14"/>
      <c r="AF31" s="14"/>
      <c r="AG31" s="14"/>
    </row>
    <row r="32" spans="1:33" s="14" customFormat="1" ht="15.75" customHeight="1">
      <c r="A32" s="24" t="s">
        <v>109</v>
      </c>
      <c r="B32" s="112" t="s">
        <v>51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34"/>
      <c r="AA32" s="34"/>
      <c r="AB32" s="2"/>
      <c r="AC32" s="2"/>
      <c r="AD32" s="1"/>
      <c r="AE32" s="1"/>
      <c r="AF32" s="1"/>
      <c r="AG32" s="1"/>
    </row>
    <row r="33" spans="1:33" s="14" customFormat="1" ht="22.5" customHeight="1">
      <c r="A33" s="52" t="s">
        <v>127</v>
      </c>
      <c r="B33" s="84" t="s">
        <v>138</v>
      </c>
      <c r="C33" s="77">
        <v>1</v>
      </c>
      <c r="D33" s="76">
        <v>4456.96</v>
      </c>
      <c r="E33" s="24"/>
      <c r="F33" s="24"/>
      <c r="G33" s="24"/>
      <c r="H33" s="24"/>
      <c r="I33" s="52">
        <f>D33</f>
        <v>4456.96</v>
      </c>
      <c r="J33" s="52">
        <f>D33</f>
        <v>4456.96</v>
      </c>
      <c r="K33" s="52">
        <v>0</v>
      </c>
      <c r="L33" s="24"/>
      <c r="M33" s="24"/>
      <c r="N33" s="24"/>
      <c r="O33" s="24"/>
      <c r="P33" s="52">
        <v>0</v>
      </c>
      <c r="Q33" s="24"/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34" t="s">
        <v>23</v>
      </c>
      <c r="AA33" s="34" t="s">
        <v>23</v>
      </c>
      <c r="AB33" s="2"/>
      <c r="AC33" s="2"/>
      <c r="AD33" s="1"/>
      <c r="AE33" s="1"/>
      <c r="AF33" s="1"/>
      <c r="AG33" s="1"/>
    </row>
    <row r="34" spans="1:29" s="14" customFormat="1" ht="15.75" customHeight="1">
      <c r="A34" s="112" t="s">
        <v>110</v>
      </c>
      <c r="B34" s="112"/>
      <c r="C34" s="112"/>
      <c r="D34" s="52">
        <f aca="true" t="shared" si="1" ref="D34:K34">SUM(D33:D33)</f>
        <v>4456.96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2">
        <f t="shared" si="1"/>
        <v>4456.96</v>
      </c>
      <c r="J34" s="52">
        <f t="shared" si="1"/>
        <v>4456.96</v>
      </c>
      <c r="K34" s="52">
        <f t="shared" si="1"/>
        <v>0</v>
      </c>
      <c r="L34" s="53"/>
      <c r="M34" s="53"/>
      <c r="N34" s="52"/>
      <c r="O34" s="52"/>
      <c r="P34" s="16">
        <v>0</v>
      </c>
      <c r="Q34" s="52"/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34" t="s">
        <v>23</v>
      </c>
      <c r="AA34" s="34" t="s">
        <v>23</v>
      </c>
      <c r="AB34" s="15"/>
      <c r="AC34" s="15"/>
    </row>
    <row r="35" spans="1:33" ht="15.75" customHeight="1">
      <c r="A35" s="115" t="s">
        <v>79</v>
      </c>
      <c r="B35" s="115"/>
      <c r="C35" s="115"/>
      <c r="D35" s="20">
        <f>D34+D25</f>
        <v>4456.96</v>
      </c>
      <c r="E35" s="17" t="s">
        <v>23</v>
      </c>
      <c r="F35" s="17" t="s">
        <v>23</v>
      </c>
      <c r="G35" s="20">
        <v>0</v>
      </c>
      <c r="H35" s="20">
        <v>0</v>
      </c>
      <c r="I35" s="20">
        <f>I34+I25</f>
        <v>4456.96</v>
      </c>
      <c r="J35" s="20">
        <f>J34</f>
        <v>4456.96</v>
      </c>
      <c r="K35" s="20">
        <f>K34</f>
        <v>0</v>
      </c>
      <c r="L35" s="20">
        <v>0</v>
      </c>
      <c r="M35" s="20">
        <v>0</v>
      </c>
      <c r="N35" s="20">
        <v>0</v>
      </c>
      <c r="O35" s="20">
        <v>0</v>
      </c>
      <c r="P35" s="16">
        <v>0</v>
      </c>
      <c r="Q35" s="17"/>
      <c r="R35" s="20">
        <f>R25</f>
        <v>0</v>
      </c>
      <c r="S35" s="20">
        <f>S25</f>
        <v>0</v>
      </c>
      <c r="T35" s="20">
        <v>0</v>
      </c>
      <c r="U35" s="20">
        <f>U25</f>
        <v>0</v>
      </c>
      <c r="V35" s="20">
        <f>V25</f>
        <v>0</v>
      </c>
      <c r="W35" s="20">
        <v>0</v>
      </c>
      <c r="X35" s="20">
        <f>X25</f>
        <v>0</v>
      </c>
      <c r="Y35" s="20">
        <f>Y25</f>
        <v>0</v>
      </c>
      <c r="Z35" s="34" t="s">
        <v>23</v>
      </c>
      <c r="AA35" s="34" t="s">
        <v>23</v>
      </c>
      <c r="AB35" s="15"/>
      <c r="AC35" s="15"/>
      <c r="AD35" s="14"/>
      <c r="AE35" s="14"/>
      <c r="AF35" s="14"/>
      <c r="AG35" s="14"/>
    </row>
    <row r="36" spans="1:27" ht="15.75" customHeight="1">
      <c r="A36" s="115" t="s">
        <v>26</v>
      </c>
      <c r="B36" s="115"/>
      <c r="C36" s="115"/>
      <c r="D36" s="16">
        <f>D35</f>
        <v>4456.96</v>
      </c>
      <c r="E36" s="26" t="s">
        <v>23</v>
      </c>
      <c r="F36" s="26" t="s">
        <v>23</v>
      </c>
      <c r="G36" s="16">
        <v>0</v>
      </c>
      <c r="H36" s="16">
        <v>0</v>
      </c>
      <c r="I36" s="16">
        <f>I35</f>
        <v>4456.96</v>
      </c>
      <c r="J36" s="16">
        <f>J20+J35</f>
        <v>4456.96</v>
      </c>
      <c r="K36" s="16">
        <f>K35</f>
        <v>0</v>
      </c>
      <c r="L36" s="16" t="e">
        <f>L20+L35</f>
        <v>#REF!</v>
      </c>
      <c r="M36" s="16" t="e">
        <f>M20+M35</f>
        <v>#REF!</v>
      </c>
      <c r="N36" s="16" t="e">
        <f>N20+N35</f>
        <v>#REF!</v>
      </c>
      <c r="O36" s="16" t="e">
        <f>O20+O35</f>
        <v>#REF!</v>
      </c>
      <c r="P36" s="16">
        <f>P25</f>
        <v>0</v>
      </c>
      <c r="Q36" s="26"/>
      <c r="R36" s="16">
        <f>R35</f>
        <v>0</v>
      </c>
      <c r="S36" s="16">
        <f>S35</f>
        <v>0</v>
      </c>
      <c r="T36" s="16">
        <f>T20+T35</f>
        <v>0</v>
      </c>
      <c r="U36" s="16">
        <f>U35</f>
        <v>0</v>
      </c>
      <c r="V36" s="16">
        <f>V35</f>
        <v>0</v>
      </c>
      <c r="W36" s="16">
        <f>W20+W35</f>
        <v>0</v>
      </c>
      <c r="X36" s="16">
        <f>X35</f>
        <v>0</v>
      </c>
      <c r="Y36" s="16">
        <f>Y35</f>
        <v>0</v>
      </c>
      <c r="Z36" s="34" t="s">
        <v>23</v>
      </c>
      <c r="AA36" s="34" t="s">
        <v>23</v>
      </c>
    </row>
    <row r="37" spans="1:27" ht="15.75" customHeight="1">
      <c r="A37" s="89" t="s">
        <v>111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2" customHeight="1">
      <c r="A38" s="26">
        <v>1</v>
      </c>
      <c r="B38" s="26">
        <v>2</v>
      </c>
      <c r="C38" s="26">
        <v>3</v>
      </c>
      <c r="D38" s="26">
        <v>4</v>
      </c>
      <c r="E38" s="26">
        <v>5</v>
      </c>
      <c r="F38" s="26">
        <v>6</v>
      </c>
      <c r="G38" s="26">
        <v>7</v>
      </c>
      <c r="H38" s="26">
        <v>8</v>
      </c>
      <c r="I38" s="26">
        <v>5</v>
      </c>
      <c r="J38" s="26">
        <v>6</v>
      </c>
      <c r="K38" s="26">
        <v>7</v>
      </c>
      <c r="L38" s="26">
        <v>12</v>
      </c>
      <c r="M38" s="26">
        <v>13</v>
      </c>
      <c r="N38" s="26">
        <v>14</v>
      </c>
      <c r="O38" s="26">
        <v>15</v>
      </c>
      <c r="P38" s="26">
        <v>8</v>
      </c>
      <c r="Q38" s="26">
        <v>9</v>
      </c>
      <c r="R38" s="26">
        <v>10</v>
      </c>
      <c r="S38" s="26">
        <v>11</v>
      </c>
      <c r="T38" s="26">
        <v>12</v>
      </c>
      <c r="U38" s="26">
        <v>13</v>
      </c>
      <c r="V38" s="26">
        <v>14</v>
      </c>
      <c r="W38" s="26">
        <v>15</v>
      </c>
      <c r="X38" s="26">
        <v>16</v>
      </c>
      <c r="Y38" s="26">
        <v>17</v>
      </c>
      <c r="Z38" s="26">
        <v>18</v>
      </c>
      <c r="AA38" s="26">
        <v>19</v>
      </c>
    </row>
    <row r="39" spans="1:27" ht="18" customHeight="1">
      <c r="A39" s="26" t="s">
        <v>27</v>
      </c>
      <c r="B39" s="114" t="s">
        <v>28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1:27" ht="21.75" customHeight="1">
      <c r="A40" s="30" t="s">
        <v>29</v>
      </c>
      <c r="B40" s="91" t="s">
        <v>78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35" ht="21.75" customHeight="1">
      <c r="A41" s="31" t="s">
        <v>30</v>
      </c>
      <c r="B41" s="116" t="s">
        <v>22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I41" s="40"/>
    </row>
    <row r="42" spans="1:35" ht="14.25" customHeight="1">
      <c r="A42" s="33"/>
      <c r="B42" s="78"/>
      <c r="C42" s="78"/>
      <c r="D42" s="60" t="s">
        <v>122</v>
      </c>
      <c r="E42" s="59"/>
      <c r="F42" s="59"/>
      <c r="G42" s="59"/>
      <c r="H42" s="59"/>
      <c r="I42" s="60" t="s">
        <v>122</v>
      </c>
      <c r="J42" s="60" t="s">
        <v>122</v>
      </c>
      <c r="K42" s="49" t="s">
        <v>122</v>
      </c>
      <c r="L42" s="49"/>
      <c r="M42" s="49"/>
      <c r="N42" s="49"/>
      <c r="O42" s="49"/>
      <c r="P42" s="49" t="s">
        <v>122</v>
      </c>
      <c r="Q42" s="49"/>
      <c r="R42" s="49" t="s">
        <v>122</v>
      </c>
      <c r="S42" s="49" t="s">
        <v>122</v>
      </c>
      <c r="T42" s="49" t="s">
        <v>122</v>
      </c>
      <c r="U42" s="49" t="s">
        <v>122</v>
      </c>
      <c r="V42" s="49" t="s">
        <v>122</v>
      </c>
      <c r="W42" s="49" t="s">
        <v>122</v>
      </c>
      <c r="X42" s="49" t="s">
        <v>122</v>
      </c>
      <c r="Y42" s="49" t="s">
        <v>122</v>
      </c>
      <c r="Z42" s="54" t="s">
        <v>23</v>
      </c>
      <c r="AA42" s="54" t="s">
        <v>23</v>
      </c>
      <c r="AB42" s="41"/>
      <c r="AC42" s="42"/>
      <c r="AE42" s="41"/>
      <c r="AI42" s="40"/>
    </row>
    <row r="43" spans="1:29" s="14" customFormat="1" ht="22.5" customHeight="1">
      <c r="A43" s="115" t="s">
        <v>31</v>
      </c>
      <c r="B43" s="115"/>
      <c r="C43" s="115"/>
      <c r="D43" s="16">
        <f>SUM(D42:D42)</f>
        <v>0</v>
      </c>
      <c r="E43" s="16" t="s">
        <v>23</v>
      </c>
      <c r="F43" s="16" t="s">
        <v>23</v>
      </c>
      <c r="G43" s="16">
        <v>0</v>
      </c>
      <c r="H43" s="16">
        <v>0</v>
      </c>
      <c r="I43" s="16">
        <v>0</v>
      </c>
      <c r="J43" s="16">
        <v>0</v>
      </c>
      <c r="K43" s="16">
        <f>SUM(K42:K42)</f>
        <v>0</v>
      </c>
      <c r="L43" s="16" t="e">
        <f>SUM(#REF!)</f>
        <v>#REF!</v>
      </c>
      <c r="M43" s="16" t="e">
        <f>SUM(#REF!)</f>
        <v>#REF!</v>
      </c>
      <c r="N43" s="16" t="e">
        <f>SUM(#REF!)</f>
        <v>#REF!</v>
      </c>
      <c r="O43" s="16" t="e">
        <f>SUM(#REF!)</f>
        <v>#REF!</v>
      </c>
      <c r="P43" s="82">
        <v>0</v>
      </c>
      <c r="Q43" s="16"/>
      <c r="R43" s="16">
        <f aca="true" t="shared" si="2" ref="R43:W43">SUM(R42:R42)</f>
        <v>0</v>
      </c>
      <c r="S43" s="16">
        <f t="shared" si="2"/>
        <v>0</v>
      </c>
      <c r="T43" s="16">
        <f t="shared" si="2"/>
        <v>0</v>
      </c>
      <c r="U43" s="16">
        <f t="shared" si="2"/>
        <v>0</v>
      </c>
      <c r="V43" s="16">
        <f t="shared" si="2"/>
        <v>0</v>
      </c>
      <c r="W43" s="16">
        <f t="shared" si="2"/>
        <v>0</v>
      </c>
      <c r="X43" s="16">
        <f>W43+V43+U43+T43+S43</f>
        <v>0</v>
      </c>
      <c r="Y43" s="16">
        <f>W43+U43+T43+S43</f>
        <v>0</v>
      </c>
      <c r="Z43" s="21" t="s">
        <v>23</v>
      </c>
      <c r="AA43" s="21" t="s">
        <v>23</v>
      </c>
      <c r="AB43" s="15"/>
      <c r="AC43" s="39"/>
    </row>
    <row r="44" spans="1:27" ht="15" customHeight="1">
      <c r="A44" s="24" t="s">
        <v>77</v>
      </c>
      <c r="B44" s="116" t="s">
        <v>59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34" t="s">
        <v>23</v>
      </c>
      <c r="AA44" s="34" t="s">
        <v>23</v>
      </c>
    </row>
    <row r="45" spans="1:27" ht="12" customHeight="1">
      <c r="A45" s="24"/>
      <c r="B45" s="24"/>
      <c r="C45" s="24"/>
      <c r="D45" s="24" t="s">
        <v>48</v>
      </c>
      <c r="E45" s="27" t="s">
        <v>23</v>
      </c>
      <c r="F45" s="27" t="s">
        <v>23</v>
      </c>
      <c r="G45" s="27"/>
      <c r="H45" s="27"/>
      <c r="I45" s="27" t="s">
        <v>48</v>
      </c>
      <c r="J45" s="24" t="s">
        <v>48</v>
      </c>
      <c r="K45" s="24" t="s">
        <v>48</v>
      </c>
      <c r="L45" s="25"/>
      <c r="M45" s="25"/>
      <c r="N45" s="24"/>
      <c r="O45" s="24"/>
      <c r="P45" s="24" t="s">
        <v>48</v>
      </c>
      <c r="Q45" s="24"/>
      <c r="R45" s="24" t="s">
        <v>48</v>
      </c>
      <c r="S45" s="24" t="s">
        <v>48</v>
      </c>
      <c r="T45" s="24" t="s">
        <v>48</v>
      </c>
      <c r="U45" s="24" t="s">
        <v>48</v>
      </c>
      <c r="V45" s="24" t="s">
        <v>48</v>
      </c>
      <c r="W45" s="24" t="s">
        <v>48</v>
      </c>
      <c r="X45" s="24" t="s">
        <v>48</v>
      </c>
      <c r="Y45" s="24" t="s">
        <v>48</v>
      </c>
      <c r="Z45" s="34" t="s">
        <v>23</v>
      </c>
      <c r="AA45" s="34" t="s">
        <v>23</v>
      </c>
    </row>
    <row r="46" spans="1:27" ht="17.25" customHeight="1">
      <c r="A46" s="112" t="s">
        <v>76</v>
      </c>
      <c r="B46" s="112"/>
      <c r="C46" s="112"/>
      <c r="D46" s="32">
        <v>0</v>
      </c>
      <c r="E46" s="33" t="s">
        <v>23</v>
      </c>
      <c r="F46" s="33" t="s">
        <v>23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3"/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 t="s">
        <v>23</v>
      </c>
      <c r="AA46" s="34" t="s">
        <v>23</v>
      </c>
    </row>
    <row r="47" spans="1:27" ht="12" customHeight="1" hidden="1">
      <c r="A47" s="122" t="s">
        <v>112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34" t="s">
        <v>23</v>
      </c>
      <c r="AA47" s="34" t="s">
        <v>23</v>
      </c>
    </row>
    <row r="48" spans="1:27" ht="12" customHeight="1" hidden="1">
      <c r="A48" s="26">
        <v>1</v>
      </c>
      <c r="B48" s="26">
        <v>2</v>
      </c>
      <c r="C48" s="26">
        <v>3</v>
      </c>
      <c r="D48" s="26">
        <v>4</v>
      </c>
      <c r="E48" s="26">
        <v>5</v>
      </c>
      <c r="F48" s="26">
        <v>6</v>
      </c>
      <c r="G48" s="26">
        <v>11</v>
      </c>
      <c r="H48" s="26">
        <v>12</v>
      </c>
      <c r="I48" s="26">
        <v>13</v>
      </c>
      <c r="J48" s="26">
        <v>14</v>
      </c>
      <c r="K48" s="26">
        <v>15</v>
      </c>
      <c r="L48" s="26">
        <v>16</v>
      </c>
      <c r="M48" s="26">
        <v>17</v>
      </c>
      <c r="N48" s="26">
        <v>18</v>
      </c>
      <c r="O48" s="26">
        <v>19</v>
      </c>
      <c r="P48" s="26">
        <v>20</v>
      </c>
      <c r="Q48" s="26">
        <v>21</v>
      </c>
      <c r="R48" s="26">
        <v>22</v>
      </c>
      <c r="S48" s="26"/>
      <c r="T48" s="26">
        <v>23</v>
      </c>
      <c r="U48" s="26"/>
      <c r="V48" s="26"/>
      <c r="W48" s="26"/>
      <c r="X48" s="26"/>
      <c r="Y48" s="26">
        <v>24</v>
      </c>
      <c r="Z48" s="34" t="s">
        <v>23</v>
      </c>
      <c r="AA48" s="34" t="s">
        <v>23</v>
      </c>
    </row>
    <row r="49" spans="1:27" ht="18.75" customHeight="1">
      <c r="A49" s="30" t="s">
        <v>113</v>
      </c>
      <c r="B49" s="112" t="s">
        <v>51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34"/>
      <c r="AA49" s="34"/>
    </row>
    <row r="50" spans="1:33" s="14" customFormat="1" ht="15" customHeight="1">
      <c r="A50" s="33"/>
      <c r="B50" s="38"/>
      <c r="C50" s="33"/>
      <c r="D50" s="32" t="s">
        <v>48</v>
      </c>
      <c r="E50" s="34"/>
      <c r="F50" s="34"/>
      <c r="G50" s="34"/>
      <c r="H50" s="34"/>
      <c r="I50" s="34" t="s">
        <v>48</v>
      </c>
      <c r="J50" s="32" t="s">
        <v>48</v>
      </c>
      <c r="K50" s="33" t="s">
        <v>48</v>
      </c>
      <c r="L50" s="32"/>
      <c r="M50" s="32"/>
      <c r="N50" s="32"/>
      <c r="O50" s="32"/>
      <c r="P50" s="33" t="s">
        <v>48</v>
      </c>
      <c r="Q50" s="33"/>
      <c r="R50" s="32" t="s">
        <v>48</v>
      </c>
      <c r="S50" s="32" t="s">
        <v>48</v>
      </c>
      <c r="T50" s="32" t="s">
        <v>48</v>
      </c>
      <c r="U50" s="32" t="s">
        <v>48</v>
      </c>
      <c r="V50" s="32" t="s">
        <v>48</v>
      </c>
      <c r="W50" s="32" t="s">
        <v>48</v>
      </c>
      <c r="X50" s="32" t="s">
        <v>48</v>
      </c>
      <c r="Y50" s="48" t="s">
        <v>48</v>
      </c>
      <c r="Z50" s="34" t="s">
        <v>23</v>
      </c>
      <c r="AA50" s="34" t="s">
        <v>23</v>
      </c>
      <c r="AB50" s="2"/>
      <c r="AC50" s="2"/>
      <c r="AD50" s="1"/>
      <c r="AE50" s="1"/>
      <c r="AF50" s="1"/>
      <c r="AG50" s="1"/>
    </row>
    <row r="51" spans="1:33" ht="11.25">
      <c r="A51" s="112" t="s">
        <v>114</v>
      </c>
      <c r="B51" s="112"/>
      <c r="C51" s="112"/>
      <c r="D51" s="32">
        <v>0</v>
      </c>
      <c r="E51" s="33" t="s">
        <v>23</v>
      </c>
      <c r="F51" s="33" t="s">
        <v>23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3"/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 t="s">
        <v>23</v>
      </c>
      <c r="AA51" s="34" t="s">
        <v>23</v>
      </c>
      <c r="AB51" s="15"/>
      <c r="AC51" s="15"/>
      <c r="AD51" s="14"/>
      <c r="AE51" s="14"/>
      <c r="AF51" s="14"/>
      <c r="AG51" s="14"/>
    </row>
    <row r="52" spans="1:27" ht="30" customHeight="1">
      <c r="A52" s="114" t="s">
        <v>32</v>
      </c>
      <c r="B52" s="114"/>
      <c r="C52" s="114"/>
      <c r="D52" s="20">
        <f>D43+D51</f>
        <v>0</v>
      </c>
      <c r="E52" s="20" t="s">
        <v>23</v>
      </c>
      <c r="F52" s="20" t="s">
        <v>23</v>
      </c>
      <c r="G52" s="20">
        <v>0</v>
      </c>
      <c r="H52" s="20">
        <v>0</v>
      </c>
      <c r="I52" s="20">
        <f>D52</f>
        <v>0</v>
      </c>
      <c r="J52" s="20">
        <f aca="true" t="shared" si="3" ref="J52:O52">J43+J51</f>
        <v>0</v>
      </c>
      <c r="K52" s="20">
        <f t="shared" si="3"/>
        <v>0</v>
      </c>
      <c r="L52" s="20" t="e">
        <f t="shared" si="3"/>
        <v>#REF!</v>
      </c>
      <c r="M52" s="20" t="e">
        <f t="shared" si="3"/>
        <v>#REF!</v>
      </c>
      <c r="N52" s="20" t="e">
        <f t="shared" si="3"/>
        <v>#REF!</v>
      </c>
      <c r="O52" s="20" t="e">
        <f t="shared" si="3"/>
        <v>#REF!</v>
      </c>
      <c r="P52" s="20">
        <v>0</v>
      </c>
      <c r="Q52" s="20"/>
      <c r="R52" s="20">
        <f>R43+R51</f>
        <v>0</v>
      </c>
      <c r="S52" s="20">
        <f>S43+S51</f>
        <v>0</v>
      </c>
      <c r="T52" s="20">
        <f aca="true" t="shared" si="4" ref="T52:Y52">T43+T51</f>
        <v>0</v>
      </c>
      <c r="U52" s="20">
        <f t="shared" si="4"/>
        <v>0</v>
      </c>
      <c r="V52" s="20">
        <f t="shared" si="4"/>
        <v>0</v>
      </c>
      <c r="W52" s="20">
        <f t="shared" si="4"/>
        <v>0</v>
      </c>
      <c r="X52" s="20">
        <f t="shared" si="4"/>
        <v>0</v>
      </c>
      <c r="Y52" s="20">
        <f t="shared" si="4"/>
        <v>0</v>
      </c>
      <c r="Z52" s="54" t="s">
        <v>23</v>
      </c>
      <c r="AA52" s="54" t="s">
        <v>23</v>
      </c>
    </row>
    <row r="53" spans="1:27" ht="18.75" customHeight="1">
      <c r="A53" s="30" t="s">
        <v>33</v>
      </c>
      <c r="B53" s="123" t="s">
        <v>34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21.75" customHeight="1">
      <c r="A54" s="29" t="s">
        <v>73</v>
      </c>
      <c r="B54" s="116" t="s">
        <v>22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43"/>
      <c r="AA54" s="43"/>
    </row>
    <row r="55" spans="1:27" ht="46.5" customHeight="1">
      <c r="A55" s="50" t="s">
        <v>128</v>
      </c>
      <c r="B55" s="84" t="s">
        <v>132</v>
      </c>
      <c r="C55" s="78" t="s">
        <v>135</v>
      </c>
      <c r="D55" s="60">
        <v>362.04</v>
      </c>
      <c r="E55" s="34"/>
      <c r="F55" s="34"/>
      <c r="G55" s="34"/>
      <c r="H55" s="34"/>
      <c r="I55" s="60">
        <f>D55</f>
        <v>362.04</v>
      </c>
      <c r="J55" s="60">
        <f>D55</f>
        <v>362.04</v>
      </c>
      <c r="K55" s="49">
        <v>0</v>
      </c>
      <c r="L55" s="49"/>
      <c r="M55" s="49"/>
      <c r="N55" s="49"/>
      <c r="O55" s="49"/>
      <c r="P55" s="49">
        <f>(1+(D55-X55)/Y55)*12</f>
        <v>78.71701993943896</v>
      </c>
      <c r="Q55" s="49"/>
      <c r="R55" s="49">
        <v>2.93</v>
      </c>
      <c r="S55" s="49">
        <v>17.609</v>
      </c>
      <c r="T55" s="49">
        <v>0</v>
      </c>
      <c r="U55" s="49">
        <v>34.4</v>
      </c>
      <c r="V55" s="49">
        <v>18.033</v>
      </c>
      <c r="W55" s="49">
        <v>0.5</v>
      </c>
      <c r="X55" s="49">
        <v>70.103</v>
      </c>
      <c r="Y55" s="49">
        <f>W55+U55+T55+S55</f>
        <v>52.509</v>
      </c>
      <c r="Z55" s="54" t="s">
        <v>106</v>
      </c>
      <c r="AA55" s="54" t="s">
        <v>118</v>
      </c>
    </row>
    <row r="56" spans="1:27" ht="46.5" customHeight="1">
      <c r="A56" s="50" t="s">
        <v>130</v>
      </c>
      <c r="B56" s="84" t="s">
        <v>133</v>
      </c>
      <c r="C56" s="78" t="s">
        <v>136</v>
      </c>
      <c r="D56" s="60">
        <v>827.05</v>
      </c>
      <c r="E56" s="34"/>
      <c r="F56" s="34"/>
      <c r="G56" s="34"/>
      <c r="H56" s="34"/>
      <c r="I56" s="60">
        <f>D56</f>
        <v>827.05</v>
      </c>
      <c r="J56" s="60">
        <f>D56</f>
        <v>827.05</v>
      </c>
      <c r="K56" s="49">
        <v>0</v>
      </c>
      <c r="L56" s="49"/>
      <c r="M56" s="49"/>
      <c r="N56" s="49"/>
      <c r="O56" s="49"/>
      <c r="P56" s="49">
        <f>(1+(D56-X56)/Y56)*12</f>
        <v>77.0489601208608</v>
      </c>
      <c r="Q56" s="49"/>
      <c r="R56" s="49">
        <v>31.78</v>
      </c>
      <c r="S56" s="49">
        <v>190.755</v>
      </c>
      <c r="T56" s="49">
        <v>0</v>
      </c>
      <c r="U56" s="49">
        <v>77.473</v>
      </c>
      <c r="V56" s="49">
        <v>52.016</v>
      </c>
      <c r="W56" s="49">
        <v>1</v>
      </c>
      <c r="X56" s="49">
        <v>166.841</v>
      </c>
      <c r="Y56" s="49">
        <v>121.793</v>
      </c>
      <c r="Z56" s="54" t="s">
        <v>106</v>
      </c>
      <c r="AA56" s="54" t="s">
        <v>118</v>
      </c>
    </row>
    <row r="57" spans="1:27" ht="46.5" customHeight="1">
      <c r="A57" s="50" t="s">
        <v>131</v>
      </c>
      <c r="B57" s="84" t="s">
        <v>134</v>
      </c>
      <c r="C57" s="78" t="s">
        <v>137</v>
      </c>
      <c r="D57" s="60">
        <v>195.95</v>
      </c>
      <c r="E57" s="34"/>
      <c r="F57" s="34"/>
      <c r="G57" s="34"/>
      <c r="H57" s="34"/>
      <c r="I57" s="60">
        <f>D57</f>
        <v>195.95</v>
      </c>
      <c r="J57" s="60">
        <f>D57</f>
        <v>195.95</v>
      </c>
      <c r="K57" s="49">
        <v>0</v>
      </c>
      <c r="L57" s="49"/>
      <c r="M57" s="49"/>
      <c r="N57" s="49"/>
      <c r="O57" s="49"/>
      <c r="P57" s="49">
        <f>(1+(D57-X57)/Y57)*12</f>
        <v>68.93774600875398</v>
      </c>
      <c r="Q57" s="49"/>
      <c r="R57" s="49">
        <v>2.18</v>
      </c>
      <c r="S57" s="49">
        <v>13.06</v>
      </c>
      <c r="T57" s="49">
        <v>0</v>
      </c>
      <c r="U57" s="49">
        <v>18.197</v>
      </c>
      <c r="V57" s="49">
        <v>13.981</v>
      </c>
      <c r="W57" s="49">
        <v>0.5</v>
      </c>
      <c r="X57" s="49">
        <v>45.269</v>
      </c>
      <c r="Y57" s="49">
        <f>W57+U57+T57+S57</f>
        <v>31.756999999999998</v>
      </c>
      <c r="Z57" s="54" t="s">
        <v>106</v>
      </c>
      <c r="AA57" s="54" t="s">
        <v>118</v>
      </c>
    </row>
    <row r="58" spans="1:29" s="14" customFormat="1" ht="14.25" customHeight="1">
      <c r="A58" s="115" t="s">
        <v>36</v>
      </c>
      <c r="B58" s="115"/>
      <c r="C58" s="115"/>
      <c r="D58" s="20">
        <f>SUM(D55:D57)</f>
        <v>1385.04</v>
      </c>
      <c r="E58" s="20">
        <f aca="true" t="shared" si="5" ref="E58:J58">SUM(E55:E57)</f>
        <v>0</v>
      </c>
      <c r="F58" s="20">
        <f t="shared" si="5"/>
        <v>0</v>
      </c>
      <c r="G58" s="20">
        <f t="shared" si="5"/>
        <v>0</v>
      </c>
      <c r="H58" s="20">
        <f t="shared" si="5"/>
        <v>0</v>
      </c>
      <c r="I58" s="20">
        <f t="shared" si="5"/>
        <v>1385.04</v>
      </c>
      <c r="J58" s="20">
        <f t="shared" si="5"/>
        <v>1385.04</v>
      </c>
      <c r="K58" s="20">
        <f aca="true" t="shared" si="6" ref="K58:Y58">K55</f>
        <v>0</v>
      </c>
      <c r="L58" s="20">
        <f t="shared" si="6"/>
        <v>0</v>
      </c>
      <c r="M58" s="20">
        <f t="shared" si="6"/>
        <v>0</v>
      </c>
      <c r="N58" s="20">
        <f t="shared" si="6"/>
        <v>0</v>
      </c>
      <c r="O58" s="20">
        <f t="shared" si="6"/>
        <v>0</v>
      </c>
      <c r="P58" s="134">
        <f>(1+(D58-X58)/Y58)*12</f>
        <v>76.22395527494552</v>
      </c>
      <c r="Q58" s="20">
        <f t="shared" si="6"/>
        <v>0</v>
      </c>
      <c r="R58" s="20">
        <f t="shared" si="6"/>
        <v>2.93</v>
      </c>
      <c r="S58" s="20">
        <f>SUM(S55:S57)</f>
        <v>221.424</v>
      </c>
      <c r="T58" s="20">
        <f t="shared" si="6"/>
        <v>0</v>
      </c>
      <c r="U58" s="20">
        <f>SUM(U55:U57)</f>
        <v>130.07</v>
      </c>
      <c r="V58" s="20">
        <f>SUM(V55:V57)</f>
        <v>84.03</v>
      </c>
      <c r="W58" s="20">
        <f t="shared" si="6"/>
        <v>0.5</v>
      </c>
      <c r="X58" s="20">
        <f>SUM(X55:X57)</f>
        <v>282.213</v>
      </c>
      <c r="Y58" s="134">
        <f>SUM(Y55:Y57)</f>
        <v>206.05900000000003</v>
      </c>
      <c r="Z58" s="26" t="s">
        <v>23</v>
      </c>
      <c r="AA58" s="26" t="s">
        <v>23</v>
      </c>
      <c r="AB58" s="15"/>
      <c r="AC58" s="15"/>
    </row>
    <row r="59" spans="1:27" ht="20.25" customHeight="1">
      <c r="A59" s="28" t="s">
        <v>75</v>
      </c>
      <c r="B59" s="116" t="s">
        <v>59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43"/>
      <c r="AA59" s="43"/>
    </row>
    <row r="60" spans="1:27" ht="18" customHeight="1">
      <c r="A60" s="24"/>
      <c r="B60" s="79"/>
      <c r="C60" s="79"/>
      <c r="D60" s="79" t="s">
        <v>48</v>
      </c>
      <c r="E60" s="43"/>
      <c r="F60" s="43"/>
      <c r="G60" s="43"/>
      <c r="H60" s="43"/>
      <c r="I60" s="79" t="s">
        <v>48</v>
      </c>
      <c r="J60" s="79" t="s">
        <v>48</v>
      </c>
      <c r="K60" s="43" t="s">
        <v>48</v>
      </c>
      <c r="L60" s="43"/>
      <c r="M60" s="43"/>
      <c r="N60" s="43"/>
      <c r="O60" s="43"/>
      <c r="P60" s="80" t="s">
        <v>48</v>
      </c>
      <c r="Q60" s="43"/>
      <c r="R60" s="43" t="s">
        <v>48</v>
      </c>
      <c r="S60" s="43" t="s">
        <v>48</v>
      </c>
      <c r="T60" s="43" t="s">
        <v>48</v>
      </c>
      <c r="U60" s="43" t="s">
        <v>48</v>
      </c>
      <c r="V60" s="43" t="s">
        <v>48</v>
      </c>
      <c r="W60" s="43" t="s">
        <v>48</v>
      </c>
      <c r="X60" s="43" t="s">
        <v>48</v>
      </c>
      <c r="Y60" s="43" t="s">
        <v>48</v>
      </c>
      <c r="Z60" s="43" t="s">
        <v>23</v>
      </c>
      <c r="AA60" s="43" t="s">
        <v>23</v>
      </c>
    </row>
    <row r="61" spans="1:29" s="14" customFormat="1" ht="17.25" customHeight="1">
      <c r="A61" s="115" t="s">
        <v>74</v>
      </c>
      <c r="B61" s="115"/>
      <c r="C61" s="115"/>
      <c r="D61" s="20">
        <v>0</v>
      </c>
      <c r="E61" s="17" t="s">
        <v>23</v>
      </c>
      <c r="F61" s="17" t="s">
        <v>23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7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6"/>
      <c r="AA61" s="26"/>
      <c r="AB61" s="15"/>
      <c r="AC61" s="15"/>
    </row>
    <row r="62" spans="1:33" s="14" customFormat="1" ht="15.75" customHeight="1">
      <c r="A62" s="24" t="s">
        <v>72</v>
      </c>
      <c r="B62" s="116" t="s">
        <v>56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43"/>
      <c r="AA62" s="43"/>
      <c r="AB62" s="2"/>
      <c r="AC62" s="2"/>
      <c r="AD62" s="1"/>
      <c r="AE62" s="1"/>
      <c r="AF62" s="1"/>
      <c r="AG62" s="1"/>
    </row>
    <row r="63" spans="1:33" ht="18" customHeight="1">
      <c r="A63" s="115" t="s">
        <v>71</v>
      </c>
      <c r="B63" s="115"/>
      <c r="C63" s="115"/>
      <c r="D63" s="16">
        <v>0</v>
      </c>
      <c r="E63" s="16" t="s">
        <v>23</v>
      </c>
      <c r="F63" s="16" t="s">
        <v>23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/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26" t="s">
        <v>23</v>
      </c>
      <c r="AA63" s="26" t="s">
        <v>23</v>
      </c>
      <c r="AB63" s="15"/>
      <c r="AC63" s="15"/>
      <c r="AD63" s="14"/>
      <c r="AE63" s="14"/>
      <c r="AF63" s="14"/>
      <c r="AG63" s="14"/>
    </row>
    <row r="64" spans="1:27" ht="15.75" customHeight="1" hidden="1">
      <c r="A64" s="28"/>
      <c r="B64" s="28"/>
      <c r="C64" s="28"/>
      <c r="D64" s="35"/>
      <c r="E64" s="35"/>
      <c r="F64" s="35"/>
      <c r="G64" s="35"/>
      <c r="H64" s="35"/>
      <c r="I64" s="35"/>
      <c r="J64" s="24"/>
      <c r="K64" s="24"/>
      <c r="L64" s="25"/>
      <c r="M64" s="25"/>
      <c r="N64" s="24"/>
      <c r="O64" s="2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16.5" customHeight="1">
      <c r="A65" s="28" t="s">
        <v>123</v>
      </c>
      <c r="B65" s="116" t="s">
        <v>35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</row>
    <row r="66" spans="1:27" ht="15.75" customHeight="1">
      <c r="A66" s="36"/>
      <c r="B66" s="35"/>
      <c r="C66" s="33"/>
      <c r="D66" s="24" t="s">
        <v>48</v>
      </c>
      <c r="E66" s="27" t="s">
        <v>23</v>
      </c>
      <c r="F66" s="27" t="s">
        <v>23</v>
      </c>
      <c r="G66" s="27"/>
      <c r="H66" s="27"/>
      <c r="I66" s="27" t="s">
        <v>48</v>
      </c>
      <c r="J66" s="24" t="s">
        <v>48</v>
      </c>
      <c r="K66" s="24" t="s">
        <v>48</v>
      </c>
      <c r="L66" s="25"/>
      <c r="M66" s="25"/>
      <c r="N66" s="24"/>
      <c r="O66" s="24"/>
      <c r="P66" s="24" t="s">
        <v>48</v>
      </c>
      <c r="Q66" s="24"/>
      <c r="R66" s="24" t="s">
        <v>48</v>
      </c>
      <c r="S66" s="24" t="s">
        <v>48</v>
      </c>
      <c r="T66" s="24" t="s">
        <v>48</v>
      </c>
      <c r="U66" s="24" t="s">
        <v>48</v>
      </c>
      <c r="V66" s="24" t="s">
        <v>48</v>
      </c>
      <c r="W66" s="24" t="s">
        <v>48</v>
      </c>
      <c r="X66" s="24" t="s">
        <v>48</v>
      </c>
      <c r="Y66" s="24" t="s">
        <v>48</v>
      </c>
      <c r="Z66" s="32" t="s">
        <v>23</v>
      </c>
      <c r="AA66" s="32" t="s">
        <v>23</v>
      </c>
    </row>
    <row r="67" spans="1:29" s="14" customFormat="1" ht="16.5" customHeight="1">
      <c r="A67" s="115" t="s">
        <v>124</v>
      </c>
      <c r="B67" s="115"/>
      <c r="C67" s="115"/>
      <c r="D67" s="20">
        <v>0</v>
      </c>
      <c r="E67" s="17" t="s">
        <v>23</v>
      </c>
      <c r="F67" s="17" t="s">
        <v>23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7"/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1" t="s">
        <v>23</v>
      </c>
      <c r="AA67" s="21" t="s">
        <v>23</v>
      </c>
      <c r="AB67" s="15"/>
      <c r="AC67" s="15"/>
    </row>
    <row r="68" spans="1:33" s="14" customFormat="1" ht="17.25" customHeight="1">
      <c r="A68" s="24" t="s">
        <v>125</v>
      </c>
      <c r="B68" s="112" t="s">
        <v>51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34"/>
      <c r="AA68" s="34"/>
      <c r="AB68" s="2"/>
      <c r="AC68" s="2"/>
      <c r="AD68" s="1"/>
      <c r="AE68" s="1"/>
      <c r="AF68" s="1"/>
      <c r="AG68" s="1"/>
    </row>
    <row r="69" spans="1:33" s="14" customFormat="1" ht="15" customHeight="1">
      <c r="A69" s="24"/>
      <c r="B69" s="84"/>
      <c r="C69" s="33"/>
      <c r="D69" s="33" t="s">
        <v>48</v>
      </c>
      <c r="E69" s="33"/>
      <c r="F69" s="33"/>
      <c r="G69" s="33"/>
      <c r="H69" s="33"/>
      <c r="I69" s="33" t="s">
        <v>48</v>
      </c>
      <c r="J69" s="33" t="s">
        <v>48</v>
      </c>
      <c r="K69" s="33" t="s">
        <v>48</v>
      </c>
      <c r="L69" s="33"/>
      <c r="M69" s="33"/>
      <c r="N69" s="33"/>
      <c r="O69" s="33"/>
      <c r="P69" s="33" t="s">
        <v>48</v>
      </c>
      <c r="Q69" s="33"/>
      <c r="R69" s="33" t="s">
        <v>48</v>
      </c>
      <c r="S69" s="33" t="s">
        <v>48</v>
      </c>
      <c r="T69" s="33" t="s">
        <v>48</v>
      </c>
      <c r="U69" s="33" t="s">
        <v>48</v>
      </c>
      <c r="V69" s="33" t="s">
        <v>48</v>
      </c>
      <c r="W69" s="33" t="s">
        <v>48</v>
      </c>
      <c r="X69" s="33" t="s">
        <v>48</v>
      </c>
      <c r="Y69" s="33" t="s">
        <v>48</v>
      </c>
      <c r="Z69" s="34" t="s">
        <v>48</v>
      </c>
      <c r="AA69" s="34" t="s">
        <v>48</v>
      </c>
      <c r="AB69" s="2"/>
      <c r="AC69" s="2"/>
      <c r="AD69" s="1"/>
      <c r="AE69" s="1"/>
      <c r="AF69" s="1"/>
      <c r="AG69" s="1"/>
    </row>
    <row r="70" spans="1:29" s="14" customFormat="1" ht="17.25" customHeight="1">
      <c r="A70" s="115" t="s">
        <v>126</v>
      </c>
      <c r="B70" s="115"/>
      <c r="C70" s="115"/>
      <c r="D70" s="16">
        <v>0</v>
      </c>
      <c r="E70" s="16">
        <f>E69</f>
        <v>0</v>
      </c>
      <c r="F70" s="16">
        <f>F69</f>
        <v>0</v>
      </c>
      <c r="G70" s="16">
        <f>G69</f>
        <v>0</v>
      </c>
      <c r="H70" s="16">
        <f>H69</f>
        <v>0</v>
      </c>
      <c r="I70" s="16">
        <v>0</v>
      </c>
      <c r="J70" s="16">
        <v>0</v>
      </c>
      <c r="K70" s="16">
        <v>0</v>
      </c>
      <c r="L70" s="16">
        <f>L69</f>
        <v>0</v>
      </c>
      <c r="M70" s="16">
        <f>M69</f>
        <v>0</v>
      </c>
      <c r="N70" s="16">
        <f>N69</f>
        <v>0</v>
      </c>
      <c r="O70" s="16">
        <f>O69</f>
        <v>0</v>
      </c>
      <c r="P70" s="16">
        <v>0</v>
      </c>
      <c r="Q70" s="16"/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34" t="s">
        <v>23</v>
      </c>
      <c r="AA70" s="34" t="s">
        <v>23</v>
      </c>
      <c r="AB70" s="15"/>
      <c r="AC70" s="15"/>
    </row>
    <row r="71" spans="1:33" ht="17.25" customHeight="1">
      <c r="A71" s="115" t="s">
        <v>37</v>
      </c>
      <c r="B71" s="115"/>
      <c r="C71" s="115"/>
      <c r="D71" s="16">
        <f>D58</f>
        <v>1385.04</v>
      </c>
      <c r="E71" s="16" t="e">
        <f aca="true" t="shared" si="7" ref="E71:Y71">E61+E58+E70</f>
        <v>#VALUE!</v>
      </c>
      <c r="F71" s="16" t="e">
        <f t="shared" si="7"/>
        <v>#VALUE!</v>
      </c>
      <c r="G71" s="16">
        <f t="shared" si="7"/>
        <v>0</v>
      </c>
      <c r="H71" s="16">
        <f t="shared" si="7"/>
        <v>0</v>
      </c>
      <c r="I71" s="16">
        <f t="shared" si="7"/>
        <v>1385.04</v>
      </c>
      <c r="J71" s="16">
        <f t="shared" si="7"/>
        <v>1385.04</v>
      </c>
      <c r="K71" s="16">
        <f t="shared" si="7"/>
        <v>0</v>
      </c>
      <c r="L71" s="16">
        <f t="shared" si="7"/>
        <v>0</v>
      </c>
      <c r="M71" s="16">
        <f t="shared" si="7"/>
        <v>0</v>
      </c>
      <c r="N71" s="16">
        <f t="shared" si="7"/>
        <v>0</v>
      </c>
      <c r="O71" s="16">
        <f t="shared" si="7"/>
        <v>0</v>
      </c>
      <c r="P71" s="16">
        <f t="shared" si="7"/>
        <v>76.22395527494552</v>
      </c>
      <c r="Q71" s="16"/>
      <c r="R71" s="16">
        <f t="shared" si="7"/>
        <v>2.93</v>
      </c>
      <c r="S71" s="16">
        <f t="shared" si="7"/>
        <v>221.424</v>
      </c>
      <c r="T71" s="16">
        <f t="shared" si="7"/>
        <v>0</v>
      </c>
      <c r="U71" s="16">
        <f t="shared" si="7"/>
        <v>130.07</v>
      </c>
      <c r="V71" s="16">
        <f t="shared" si="7"/>
        <v>84.03</v>
      </c>
      <c r="W71" s="16">
        <f t="shared" si="7"/>
        <v>0.5</v>
      </c>
      <c r="X71" s="16">
        <f t="shared" si="7"/>
        <v>282.213</v>
      </c>
      <c r="Y71" s="16">
        <f t="shared" si="7"/>
        <v>206.05900000000003</v>
      </c>
      <c r="Z71" s="34" t="s">
        <v>23</v>
      </c>
      <c r="AA71" s="34" t="s">
        <v>23</v>
      </c>
      <c r="AB71" s="15"/>
      <c r="AC71" s="15"/>
      <c r="AD71" s="14"/>
      <c r="AE71" s="14"/>
      <c r="AF71" s="14"/>
      <c r="AG71" s="14"/>
    </row>
    <row r="72" spans="1:27" ht="23.25" customHeight="1">
      <c r="A72" s="114" t="s">
        <v>38</v>
      </c>
      <c r="B72" s="114"/>
      <c r="C72" s="114"/>
      <c r="D72" s="20">
        <f>D71</f>
        <v>1385.04</v>
      </c>
      <c r="E72" s="20" t="str">
        <f aca="true" t="shared" si="8" ref="E72:T72">E52</f>
        <v>х </v>
      </c>
      <c r="F72" s="20" t="str">
        <f t="shared" si="8"/>
        <v>х </v>
      </c>
      <c r="G72" s="20">
        <f t="shared" si="8"/>
        <v>0</v>
      </c>
      <c r="H72" s="20">
        <f t="shared" si="8"/>
        <v>0</v>
      </c>
      <c r="I72" s="20">
        <f>I71</f>
        <v>1385.04</v>
      </c>
      <c r="J72" s="20">
        <f>J71</f>
        <v>1385.04</v>
      </c>
      <c r="K72" s="20">
        <f>K71</f>
        <v>0</v>
      </c>
      <c r="L72" s="20" t="e">
        <f t="shared" si="8"/>
        <v>#REF!</v>
      </c>
      <c r="M72" s="20" t="e">
        <f t="shared" si="8"/>
        <v>#REF!</v>
      </c>
      <c r="N72" s="20" t="e">
        <f t="shared" si="8"/>
        <v>#REF!</v>
      </c>
      <c r="O72" s="20" t="e">
        <f t="shared" si="8"/>
        <v>#REF!</v>
      </c>
      <c r="P72" s="20">
        <f>P71</f>
        <v>76.22395527494552</v>
      </c>
      <c r="Q72" s="20"/>
      <c r="R72" s="20">
        <f>R71</f>
        <v>2.93</v>
      </c>
      <c r="S72" s="20">
        <f>S71</f>
        <v>221.424</v>
      </c>
      <c r="T72" s="20">
        <f t="shared" si="8"/>
        <v>0</v>
      </c>
      <c r="U72" s="20">
        <f>U71</f>
        <v>130.07</v>
      </c>
      <c r="V72" s="20">
        <f>V71</f>
        <v>84.03</v>
      </c>
      <c r="W72" s="20">
        <f>W71</f>
        <v>0.5</v>
      </c>
      <c r="X72" s="20">
        <f>X71</f>
        <v>282.213</v>
      </c>
      <c r="Y72" s="20">
        <f>Y71</f>
        <v>206.05900000000003</v>
      </c>
      <c r="Z72" s="54" t="s">
        <v>122</v>
      </c>
      <c r="AA72" s="54" t="s">
        <v>122</v>
      </c>
    </row>
    <row r="73" spans="1:27" ht="18.75" customHeight="1">
      <c r="A73" s="26" t="s">
        <v>39</v>
      </c>
      <c r="B73" s="115" t="s">
        <v>40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ht="22.5" customHeight="1">
      <c r="A74" s="30" t="s">
        <v>70</v>
      </c>
      <c r="B74" s="115" t="s">
        <v>69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26"/>
      <c r="AA74" s="26"/>
    </row>
    <row r="75" spans="1:27" ht="21.75" customHeight="1">
      <c r="A75" s="31" t="s">
        <v>68</v>
      </c>
      <c r="B75" s="92" t="s">
        <v>22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43"/>
      <c r="AA75" s="43"/>
    </row>
    <row r="76" spans="1:27" ht="14.25" customHeight="1">
      <c r="A76" s="24"/>
      <c r="B76" s="24"/>
      <c r="C76" s="24"/>
      <c r="D76" s="24" t="s">
        <v>48</v>
      </c>
      <c r="E76" s="27" t="s">
        <v>23</v>
      </c>
      <c r="F76" s="27" t="s">
        <v>23</v>
      </c>
      <c r="G76" s="27"/>
      <c r="H76" s="27"/>
      <c r="I76" s="27" t="s">
        <v>48</v>
      </c>
      <c r="J76" s="24" t="s">
        <v>48</v>
      </c>
      <c r="K76" s="24" t="s">
        <v>48</v>
      </c>
      <c r="L76" s="25"/>
      <c r="M76" s="25"/>
      <c r="N76" s="24"/>
      <c r="O76" s="24"/>
      <c r="P76" s="24" t="s">
        <v>48</v>
      </c>
      <c r="Q76" s="24"/>
      <c r="R76" s="24" t="s">
        <v>48</v>
      </c>
      <c r="S76" s="24" t="s">
        <v>48</v>
      </c>
      <c r="T76" s="24" t="s">
        <v>48</v>
      </c>
      <c r="U76" s="24" t="s">
        <v>48</v>
      </c>
      <c r="V76" s="24" t="s">
        <v>48</v>
      </c>
      <c r="W76" s="24" t="s">
        <v>48</v>
      </c>
      <c r="X76" s="24" t="s">
        <v>48</v>
      </c>
      <c r="Y76" s="24" t="s">
        <v>48</v>
      </c>
      <c r="Z76" s="24" t="s">
        <v>48</v>
      </c>
      <c r="AA76" s="24" t="s">
        <v>48</v>
      </c>
    </row>
    <row r="77" spans="1:27" ht="11.25">
      <c r="A77" s="112" t="s">
        <v>67</v>
      </c>
      <c r="B77" s="112"/>
      <c r="C77" s="112"/>
      <c r="D77" s="32">
        <v>0</v>
      </c>
      <c r="E77" s="33" t="s">
        <v>23</v>
      </c>
      <c r="F77" s="33" t="s">
        <v>23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3"/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24" t="s">
        <v>48</v>
      </c>
      <c r="AA77" s="24" t="s">
        <v>48</v>
      </c>
    </row>
    <row r="78" spans="1:27" ht="18.75" customHeight="1">
      <c r="A78" s="24" t="s">
        <v>66</v>
      </c>
      <c r="B78" s="116" t="s">
        <v>59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3"/>
      <c r="AA78" s="43"/>
    </row>
    <row r="79" spans="1:27" ht="15" customHeight="1">
      <c r="A79" s="24"/>
      <c r="B79" s="79"/>
      <c r="C79" s="79"/>
      <c r="D79" s="79" t="s">
        <v>122</v>
      </c>
      <c r="E79" s="43"/>
      <c r="F79" s="43"/>
      <c r="G79" s="43"/>
      <c r="H79" s="43"/>
      <c r="I79" s="79" t="s">
        <v>122</v>
      </c>
      <c r="J79" s="79" t="s">
        <v>122</v>
      </c>
      <c r="K79" s="43" t="s">
        <v>122</v>
      </c>
      <c r="L79" s="43"/>
      <c r="M79" s="43"/>
      <c r="N79" s="43"/>
      <c r="O79" s="43"/>
      <c r="P79" s="80" t="s">
        <v>122</v>
      </c>
      <c r="Q79" s="43"/>
      <c r="R79" s="43" t="s">
        <v>122</v>
      </c>
      <c r="S79" s="43" t="s">
        <v>122</v>
      </c>
      <c r="T79" s="43" t="s">
        <v>122</v>
      </c>
      <c r="U79" s="43" t="s">
        <v>122</v>
      </c>
      <c r="V79" s="43" t="s">
        <v>122</v>
      </c>
      <c r="W79" s="43" t="s">
        <v>122</v>
      </c>
      <c r="X79" s="43" t="s">
        <v>122</v>
      </c>
      <c r="Y79" s="43" t="s">
        <v>122</v>
      </c>
      <c r="Z79" s="43"/>
      <c r="AA79" s="43"/>
    </row>
    <row r="80" spans="1:27" ht="11.25">
      <c r="A80" s="112" t="s">
        <v>65</v>
      </c>
      <c r="B80" s="112"/>
      <c r="C80" s="112"/>
      <c r="D80" s="52" t="str">
        <f>D79</f>
        <v>x</v>
      </c>
      <c r="E80" s="52" t="s">
        <v>23</v>
      </c>
      <c r="F80" s="52" t="s">
        <v>23</v>
      </c>
      <c r="G80" s="52"/>
      <c r="H80" s="52"/>
      <c r="I80" s="52" t="str">
        <f>D80</f>
        <v>x</v>
      </c>
      <c r="J80" s="52" t="str">
        <f>J79</f>
        <v>x</v>
      </c>
      <c r="K80" s="52" t="str">
        <f>K79</f>
        <v>x</v>
      </c>
      <c r="L80" s="53"/>
      <c r="M80" s="53"/>
      <c r="N80" s="52"/>
      <c r="O80" s="52"/>
      <c r="P80" s="52" t="str">
        <f>P79</f>
        <v>x</v>
      </c>
      <c r="Q80" s="52"/>
      <c r="R80" s="52">
        <v>0</v>
      </c>
      <c r="S80" s="52">
        <v>0</v>
      </c>
      <c r="T80" s="52">
        <v>0</v>
      </c>
      <c r="U80" s="52" t="str">
        <f>U79</f>
        <v>x</v>
      </c>
      <c r="V80" s="52">
        <v>0</v>
      </c>
      <c r="W80" s="52">
        <v>0</v>
      </c>
      <c r="X80" s="52" t="str">
        <f>X79</f>
        <v>x</v>
      </c>
      <c r="Y80" s="52" t="str">
        <f>Y79</f>
        <v>x</v>
      </c>
      <c r="Z80" s="24" t="s">
        <v>48</v>
      </c>
      <c r="AA80" s="24" t="s">
        <v>48</v>
      </c>
    </row>
    <row r="81" spans="1:27" ht="15" customHeight="1">
      <c r="A81" s="30" t="s">
        <v>64</v>
      </c>
      <c r="B81" s="112" t="s">
        <v>51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24"/>
      <c r="AA81" s="24"/>
    </row>
    <row r="82" spans="1:29" s="74" customFormat="1" ht="15.75" customHeight="1">
      <c r="A82" s="72"/>
      <c r="B82" s="72"/>
      <c r="C82" s="72"/>
      <c r="D82" s="24" t="s">
        <v>48</v>
      </c>
      <c r="E82" s="27" t="s">
        <v>23</v>
      </c>
      <c r="F82" s="27" t="s">
        <v>23</v>
      </c>
      <c r="G82" s="27"/>
      <c r="H82" s="27"/>
      <c r="I82" s="27" t="s">
        <v>48</v>
      </c>
      <c r="J82" s="24" t="s">
        <v>48</v>
      </c>
      <c r="K82" s="24" t="s">
        <v>48</v>
      </c>
      <c r="L82" s="25"/>
      <c r="M82" s="25"/>
      <c r="N82" s="24"/>
      <c r="O82" s="24"/>
      <c r="P82" s="24" t="s">
        <v>48</v>
      </c>
      <c r="Q82" s="24"/>
      <c r="R82" s="24" t="s">
        <v>48</v>
      </c>
      <c r="S82" s="24" t="s">
        <v>48</v>
      </c>
      <c r="T82" s="24" t="s">
        <v>48</v>
      </c>
      <c r="U82" s="24" t="s">
        <v>48</v>
      </c>
      <c r="V82" s="24" t="s">
        <v>48</v>
      </c>
      <c r="W82" s="24" t="s">
        <v>48</v>
      </c>
      <c r="X82" s="24" t="s">
        <v>48</v>
      </c>
      <c r="Y82" s="24" t="s">
        <v>48</v>
      </c>
      <c r="Z82" s="24" t="s">
        <v>48</v>
      </c>
      <c r="AA82" s="24" t="s">
        <v>48</v>
      </c>
      <c r="AB82" s="73"/>
      <c r="AC82" s="73"/>
    </row>
    <row r="83" spans="1:33" s="14" customFormat="1" ht="14.25" customHeight="1">
      <c r="A83" s="112" t="s">
        <v>63</v>
      </c>
      <c r="B83" s="112"/>
      <c r="C83" s="112"/>
      <c r="D83" s="32">
        <v>0</v>
      </c>
      <c r="E83" s="33" t="s">
        <v>23</v>
      </c>
      <c r="F83" s="33" t="s">
        <v>23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3"/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24" t="s">
        <v>48</v>
      </c>
      <c r="AA83" s="24" t="s">
        <v>48</v>
      </c>
      <c r="AB83" s="2"/>
      <c r="AC83" s="2"/>
      <c r="AD83" s="1"/>
      <c r="AE83" s="1"/>
      <c r="AF83" s="1"/>
      <c r="AG83" s="1"/>
    </row>
    <row r="84" spans="1:33" ht="19.5" customHeight="1">
      <c r="A84" s="115" t="s">
        <v>62</v>
      </c>
      <c r="B84" s="115"/>
      <c r="C84" s="115"/>
      <c r="D84" s="20" t="str">
        <f>D80</f>
        <v>x</v>
      </c>
      <c r="E84" s="20" t="s">
        <v>48</v>
      </c>
      <c r="F84" s="20" t="s">
        <v>48</v>
      </c>
      <c r="G84" s="20">
        <v>0</v>
      </c>
      <c r="H84" s="20">
        <v>0</v>
      </c>
      <c r="I84" s="20" t="str">
        <f>I80</f>
        <v>x</v>
      </c>
      <c r="J84" s="20" t="str">
        <f>J80</f>
        <v>x</v>
      </c>
      <c r="K84" s="20" t="str">
        <f aca="true" t="shared" si="9" ref="K84:P84">K80</f>
        <v>x</v>
      </c>
      <c r="L84" s="20">
        <f t="shared" si="9"/>
        <v>0</v>
      </c>
      <c r="M84" s="20">
        <f t="shared" si="9"/>
        <v>0</v>
      </c>
      <c r="N84" s="20">
        <f t="shared" si="9"/>
        <v>0</v>
      </c>
      <c r="O84" s="20">
        <f t="shared" si="9"/>
        <v>0</v>
      </c>
      <c r="P84" s="20" t="str">
        <f t="shared" si="9"/>
        <v>x</v>
      </c>
      <c r="Q84" s="17"/>
      <c r="R84" s="20">
        <f aca="true" t="shared" si="10" ref="R84:Y84">R80</f>
        <v>0</v>
      </c>
      <c r="S84" s="20">
        <f t="shared" si="10"/>
        <v>0</v>
      </c>
      <c r="T84" s="20">
        <f t="shared" si="10"/>
        <v>0</v>
      </c>
      <c r="U84" s="20" t="str">
        <f t="shared" si="10"/>
        <v>x</v>
      </c>
      <c r="V84" s="20">
        <f t="shared" si="10"/>
        <v>0</v>
      </c>
      <c r="W84" s="20">
        <f t="shared" si="10"/>
        <v>0</v>
      </c>
      <c r="X84" s="20" t="str">
        <f t="shared" si="10"/>
        <v>x</v>
      </c>
      <c r="Y84" s="20" t="str">
        <f t="shared" si="10"/>
        <v>x</v>
      </c>
      <c r="Z84" s="17" t="s">
        <v>48</v>
      </c>
      <c r="AA84" s="17" t="s">
        <v>48</v>
      </c>
      <c r="AB84" s="15"/>
      <c r="AC84" s="15"/>
      <c r="AD84" s="14"/>
      <c r="AE84" s="14"/>
      <c r="AF84" s="14"/>
      <c r="AG84" s="14"/>
    </row>
    <row r="85" spans="1:27" ht="24" customHeight="1">
      <c r="A85" s="117" t="s">
        <v>121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 ht="15.75" customHeight="1">
      <c r="A86" s="26">
        <v>1</v>
      </c>
      <c r="B86" s="26">
        <v>2</v>
      </c>
      <c r="C86" s="26">
        <v>3</v>
      </c>
      <c r="D86" s="26">
        <v>4</v>
      </c>
      <c r="E86" s="26">
        <v>5</v>
      </c>
      <c r="F86" s="26">
        <v>6</v>
      </c>
      <c r="G86" s="26">
        <v>11</v>
      </c>
      <c r="H86" s="26">
        <v>12</v>
      </c>
      <c r="I86" s="26">
        <v>5</v>
      </c>
      <c r="J86" s="26">
        <v>6</v>
      </c>
      <c r="K86" s="26">
        <v>7</v>
      </c>
      <c r="L86" s="26">
        <v>16</v>
      </c>
      <c r="M86" s="26">
        <v>17</v>
      </c>
      <c r="N86" s="26">
        <v>18</v>
      </c>
      <c r="O86" s="26">
        <v>19</v>
      </c>
      <c r="P86" s="26">
        <v>8</v>
      </c>
      <c r="Q86" s="26">
        <v>9</v>
      </c>
      <c r="R86" s="26">
        <v>10</v>
      </c>
      <c r="S86" s="26">
        <v>11</v>
      </c>
      <c r="T86" s="26">
        <v>12</v>
      </c>
      <c r="U86" s="26">
        <v>13</v>
      </c>
      <c r="V86" s="26">
        <v>14</v>
      </c>
      <c r="W86" s="26">
        <v>15</v>
      </c>
      <c r="X86" s="26">
        <v>16</v>
      </c>
      <c r="Y86" s="26">
        <v>17</v>
      </c>
      <c r="Z86" s="26">
        <v>18</v>
      </c>
      <c r="AA86" s="26">
        <v>19</v>
      </c>
    </row>
    <row r="87" spans="1:27" ht="15.75" customHeight="1">
      <c r="A87" s="30" t="s">
        <v>61</v>
      </c>
      <c r="B87" s="123" t="s">
        <v>34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47"/>
      <c r="AA87" s="47"/>
    </row>
    <row r="88" spans="1:27" ht="17.25" customHeight="1">
      <c r="A88" s="29" t="s">
        <v>57</v>
      </c>
      <c r="B88" s="116" t="s">
        <v>22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43"/>
      <c r="AA88" s="43"/>
    </row>
    <row r="89" spans="1:27" ht="15" customHeight="1">
      <c r="A89" s="26"/>
      <c r="B89" s="26"/>
      <c r="C89" s="24"/>
      <c r="D89" s="24" t="s">
        <v>48</v>
      </c>
      <c r="E89" s="27" t="s">
        <v>23</v>
      </c>
      <c r="F89" s="27" t="s">
        <v>23</v>
      </c>
      <c r="G89" s="27"/>
      <c r="H89" s="27"/>
      <c r="I89" s="27" t="s">
        <v>48</v>
      </c>
      <c r="J89" s="24" t="s">
        <v>48</v>
      </c>
      <c r="K89" s="24" t="s">
        <v>48</v>
      </c>
      <c r="L89" s="25"/>
      <c r="M89" s="25"/>
      <c r="N89" s="24"/>
      <c r="O89" s="24"/>
      <c r="P89" s="24" t="s">
        <v>48</v>
      </c>
      <c r="Q89" s="24"/>
      <c r="R89" s="24" t="s">
        <v>48</v>
      </c>
      <c r="S89" s="24" t="s">
        <v>48</v>
      </c>
      <c r="T89" s="24" t="s">
        <v>48</v>
      </c>
      <c r="U89" s="24" t="s">
        <v>48</v>
      </c>
      <c r="V89" s="24" t="s">
        <v>48</v>
      </c>
      <c r="W89" s="24" t="s">
        <v>48</v>
      </c>
      <c r="X89" s="24" t="s">
        <v>48</v>
      </c>
      <c r="Y89" s="24" t="s">
        <v>48</v>
      </c>
      <c r="Z89" s="24" t="s">
        <v>48</v>
      </c>
      <c r="AA89" s="24" t="s">
        <v>48</v>
      </c>
    </row>
    <row r="90" spans="1:27" ht="14.25" customHeight="1">
      <c r="A90" s="112" t="s">
        <v>55</v>
      </c>
      <c r="B90" s="112"/>
      <c r="C90" s="112"/>
      <c r="D90" s="32">
        <v>0</v>
      </c>
      <c r="E90" s="33" t="s">
        <v>23</v>
      </c>
      <c r="F90" s="33" t="s">
        <v>23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3"/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24" t="s">
        <v>48</v>
      </c>
      <c r="AA90" s="24" t="s">
        <v>48</v>
      </c>
    </row>
    <row r="91" spans="1:27" ht="15.75" customHeight="1">
      <c r="A91" s="28" t="s">
        <v>60</v>
      </c>
      <c r="B91" s="116" t="s">
        <v>59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24"/>
      <c r="AA91" s="24"/>
    </row>
    <row r="92" spans="1:27" ht="16.5" customHeight="1">
      <c r="A92" s="33"/>
      <c r="B92" s="84"/>
      <c r="C92" s="33"/>
      <c r="D92" s="32">
        <v>0</v>
      </c>
      <c r="E92" s="59" t="s">
        <v>23</v>
      </c>
      <c r="F92" s="59" t="s">
        <v>23</v>
      </c>
      <c r="G92" s="59"/>
      <c r="H92" s="59"/>
      <c r="I92" s="59" t="s">
        <v>48</v>
      </c>
      <c r="J92" s="32" t="s">
        <v>48</v>
      </c>
      <c r="K92" s="32" t="s">
        <v>48</v>
      </c>
      <c r="L92" s="85"/>
      <c r="M92" s="85"/>
      <c r="N92" s="32"/>
      <c r="O92" s="32"/>
      <c r="P92" s="32" t="s">
        <v>48</v>
      </c>
      <c r="Q92" s="32"/>
      <c r="R92" s="32" t="s">
        <v>48</v>
      </c>
      <c r="S92" s="32" t="s">
        <v>48</v>
      </c>
      <c r="T92" s="32" t="s">
        <v>48</v>
      </c>
      <c r="U92" s="32" t="s">
        <v>48</v>
      </c>
      <c r="V92" s="32" t="s">
        <v>48</v>
      </c>
      <c r="W92" s="32" t="s">
        <v>48</v>
      </c>
      <c r="X92" s="32" t="s">
        <v>48</v>
      </c>
      <c r="Y92" s="32" t="s">
        <v>48</v>
      </c>
      <c r="Z92" s="86" t="s">
        <v>48</v>
      </c>
      <c r="AA92" s="86" t="s">
        <v>48</v>
      </c>
    </row>
    <row r="93" spans="1:27" ht="17.25" customHeight="1">
      <c r="A93" s="112" t="s">
        <v>58</v>
      </c>
      <c r="B93" s="112"/>
      <c r="C93" s="112"/>
      <c r="D93" s="32">
        <f>D92</f>
        <v>0</v>
      </c>
      <c r="E93" s="32" t="str">
        <f aca="true" t="shared" si="11" ref="E93:P93">E92</f>
        <v>х </v>
      </c>
      <c r="F93" s="32" t="str">
        <f t="shared" si="11"/>
        <v>х </v>
      </c>
      <c r="G93" s="32">
        <f t="shared" si="11"/>
        <v>0</v>
      </c>
      <c r="H93" s="32">
        <f t="shared" si="11"/>
        <v>0</v>
      </c>
      <c r="I93" s="32" t="str">
        <f t="shared" si="11"/>
        <v>х</v>
      </c>
      <c r="J93" s="32" t="str">
        <f t="shared" si="11"/>
        <v>х</v>
      </c>
      <c r="K93" s="32" t="str">
        <f t="shared" si="11"/>
        <v>х</v>
      </c>
      <c r="L93" s="32">
        <f t="shared" si="11"/>
        <v>0</v>
      </c>
      <c r="M93" s="32">
        <f t="shared" si="11"/>
        <v>0</v>
      </c>
      <c r="N93" s="32">
        <f t="shared" si="11"/>
        <v>0</v>
      </c>
      <c r="O93" s="32">
        <f t="shared" si="11"/>
        <v>0</v>
      </c>
      <c r="P93" s="32" t="str">
        <f t="shared" si="11"/>
        <v>х</v>
      </c>
      <c r="Q93" s="33"/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24" t="s">
        <v>48</v>
      </c>
      <c r="AA93" s="24" t="s">
        <v>48</v>
      </c>
    </row>
    <row r="94" spans="1:33" s="18" customFormat="1" ht="18.75" customHeight="1">
      <c r="A94" s="24" t="s">
        <v>116</v>
      </c>
      <c r="B94" s="116" t="s">
        <v>56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24"/>
      <c r="AA94" s="24"/>
      <c r="AB94" s="2"/>
      <c r="AC94" s="2"/>
      <c r="AD94" s="1"/>
      <c r="AE94" s="1"/>
      <c r="AF94" s="1"/>
      <c r="AG94" s="1"/>
    </row>
    <row r="95" spans="1:29" s="18" customFormat="1" ht="15.75" customHeight="1">
      <c r="A95" s="114" t="s">
        <v>117</v>
      </c>
      <c r="B95" s="114"/>
      <c r="C95" s="114"/>
      <c r="D95" s="20">
        <v>0</v>
      </c>
      <c r="E95" s="17" t="s">
        <v>23</v>
      </c>
      <c r="F95" s="17" t="s">
        <v>23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17"/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4" t="s">
        <v>48</v>
      </c>
      <c r="AA95" s="24" t="s">
        <v>48</v>
      </c>
      <c r="AB95" s="19"/>
      <c r="AC95" s="19"/>
    </row>
    <row r="96" spans="1:29" s="18" customFormat="1" ht="15.75" customHeight="1">
      <c r="A96" s="23" t="s">
        <v>54</v>
      </c>
      <c r="B96" s="123" t="s">
        <v>35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47"/>
      <c r="AA96" s="47"/>
      <c r="AB96" s="19"/>
      <c r="AC96" s="19"/>
    </row>
    <row r="97" spans="1:29" s="18" customFormat="1" ht="17.25" customHeight="1">
      <c r="A97" s="17"/>
      <c r="B97" s="17"/>
      <c r="C97" s="33"/>
      <c r="D97" s="24" t="s">
        <v>48</v>
      </c>
      <c r="E97" s="27" t="s">
        <v>23</v>
      </c>
      <c r="F97" s="27" t="s">
        <v>23</v>
      </c>
      <c r="G97" s="27"/>
      <c r="H97" s="27"/>
      <c r="I97" s="27" t="s">
        <v>48</v>
      </c>
      <c r="J97" s="24" t="s">
        <v>48</v>
      </c>
      <c r="K97" s="24" t="s">
        <v>48</v>
      </c>
      <c r="L97" s="25"/>
      <c r="M97" s="25"/>
      <c r="N97" s="24"/>
      <c r="O97" s="24"/>
      <c r="P97" s="24" t="s">
        <v>48</v>
      </c>
      <c r="Q97" s="24"/>
      <c r="R97" s="24" t="s">
        <v>48</v>
      </c>
      <c r="S97" s="24" t="s">
        <v>48</v>
      </c>
      <c r="T97" s="24" t="s">
        <v>48</v>
      </c>
      <c r="U97" s="24" t="s">
        <v>48</v>
      </c>
      <c r="V97" s="24" t="s">
        <v>48</v>
      </c>
      <c r="W97" s="24" t="s">
        <v>48</v>
      </c>
      <c r="X97" s="24" t="s">
        <v>48</v>
      </c>
      <c r="Y97" s="24" t="s">
        <v>48</v>
      </c>
      <c r="Z97" s="33" t="s">
        <v>48</v>
      </c>
      <c r="AA97" s="17" t="s">
        <v>48</v>
      </c>
      <c r="AB97" s="19"/>
      <c r="AC97" s="19"/>
    </row>
    <row r="98" spans="1:29" s="18" customFormat="1" ht="13.5" customHeight="1">
      <c r="A98" s="114" t="s">
        <v>53</v>
      </c>
      <c r="B98" s="114"/>
      <c r="C98" s="114"/>
      <c r="D98" s="20">
        <v>0</v>
      </c>
      <c r="E98" s="17" t="s">
        <v>23</v>
      </c>
      <c r="F98" s="17" t="s">
        <v>23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17"/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17" t="s">
        <v>48</v>
      </c>
      <c r="AA98" s="17" t="s">
        <v>48</v>
      </c>
      <c r="AB98" s="19"/>
      <c r="AC98" s="19"/>
    </row>
    <row r="99" spans="1:29" s="18" customFormat="1" ht="15.75" customHeight="1">
      <c r="A99" s="22" t="s">
        <v>52</v>
      </c>
      <c r="B99" s="114" t="s">
        <v>51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7"/>
      <c r="AA99" s="17"/>
      <c r="AB99" s="19"/>
      <c r="AC99" s="19"/>
    </row>
    <row r="100" spans="1:29" s="18" customFormat="1" ht="16.5" customHeight="1">
      <c r="A100" s="33"/>
      <c r="B100" s="84"/>
      <c r="C100" s="33"/>
      <c r="D100" s="33" t="s">
        <v>48</v>
      </c>
      <c r="E100" s="34" t="s">
        <v>23</v>
      </c>
      <c r="F100" s="34" t="s">
        <v>23</v>
      </c>
      <c r="G100" s="34"/>
      <c r="H100" s="34"/>
      <c r="I100" s="34" t="s">
        <v>48</v>
      </c>
      <c r="J100" s="33" t="s">
        <v>48</v>
      </c>
      <c r="K100" s="33">
        <v>0</v>
      </c>
      <c r="L100" s="33"/>
      <c r="M100" s="33"/>
      <c r="N100" s="33"/>
      <c r="O100" s="33"/>
      <c r="P100" s="33">
        <v>0</v>
      </c>
      <c r="Q100" s="33"/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 t="s">
        <v>23</v>
      </c>
      <c r="AA100" s="28" t="s">
        <v>48</v>
      </c>
      <c r="AB100" s="19"/>
      <c r="AC100" s="19"/>
    </row>
    <row r="101" spans="1:29" s="68" customFormat="1" ht="14.25" customHeight="1">
      <c r="A101" s="124" t="s">
        <v>50</v>
      </c>
      <c r="B101" s="124"/>
      <c r="C101" s="124"/>
      <c r="D101" s="20" t="str">
        <f>D100</f>
        <v>х</v>
      </c>
      <c r="E101" s="20" t="str">
        <f aca="true" t="shared" si="12" ref="E101:P101">E100</f>
        <v>х </v>
      </c>
      <c r="F101" s="20" t="str">
        <f t="shared" si="12"/>
        <v>х </v>
      </c>
      <c r="G101" s="20">
        <f t="shared" si="12"/>
        <v>0</v>
      </c>
      <c r="H101" s="20">
        <f t="shared" si="12"/>
        <v>0</v>
      </c>
      <c r="I101" s="20" t="str">
        <f t="shared" si="12"/>
        <v>х</v>
      </c>
      <c r="J101" s="20" t="str">
        <f t="shared" si="12"/>
        <v>х</v>
      </c>
      <c r="K101" s="20">
        <f t="shared" si="12"/>
        <v>0</v>
      </c>
      <c r="L101" s="20">
        <f t="shared" si="12"/>
        <v>0</v>
      </c>
      <c r="M101" s="20">
        <f t="shared" si="12"/>
        <v>0</v>
      </c>
      <c r="N101" s="20">
        <f t="shared" si="12"/>
        <v>0</v>
      </c>
      <c r="O101" s="20">
        <f t="shared" si="12"/>
        <v>0</v>
      </c>
      <c r="P101" s="20">
        <f t="shared" si="12"/>
        <v>0</v>
      </c>
      <c r="Q101" s="20"/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 t="s">
        <v>48</v>
      </c>
      <c r="AA101" s="20" t="s">
        <v>48</v>
      </c>
      <c r="AB101" s="67"/>
      <c r="AC101" s="67"/>
    </row>
    <row r="102" spans="1:29" s="68" customFormat="1" ht="14.25" customHeight="1">
      <c r="A102" s="124" t="s">
        <v>49</v>
      </c>
      <c r="B102" s="124"/>
      <c r="C102" s="124"/>
      <c r="D102" s="20">
        <v>0</v>
      </c>
      <c r="E102" s="20" t="e">
        <f aca="true" t="shared" si="13" ref="E102:O102">E93+E101</f>
        <v>#VALUE!</v>
      </c>
      <c r="F102" s="20" t="e">
        <f t="shared" si="13"/>
        <v>#VALUE!</v>
      </c>
      <c r="G102" s="20">
        <f t="shared" si="13"/>
        <v>0</v>
      </c>
      <c r="H102" s="20">
        <f t="shared" si="13"/>
        <v>0</v>
      </c>
      <c r="I102" s="20" t="str">
        <f>I101</f>
        <v>х</v>
      </c>
      <c r="J102" s="20" t="str">
        <f>J101</f>
        <v>х</v>
      </c>
      <c r="K102" s="20">
        <f>K101</f>
        <v>0</v>
      </c>
      <c r="L102" s="20">
        <f t="shared" si="13"/>
        <v>0</v>
      </c>
      <c r="M102" s="20">
        <f t="shared" si="13"/>
        <v>0</v>
      </c>
      <c r="N102" s="20">
        <f t="shared" si="13"/>
        <v>0</v>
      </c>
      <c r="O102" s="20">
        <f t="shared" si="13"/>
        <v>0</v>
      </c>
      <c r="P102" s="20">
        <f>P101</f>
        <v>0</v>
      </c>
      <c r="Q102" s="20"/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 t="s">
        <v>48</v>
      </c>
      <c r="AA102" s="20" t="s">
        <v>48</v>
      </c>
      <c r="AB102" s="67"/>
      <c r="AC102" s="67"/>
    </row>
    <row r="103" spans="1:33" s="70" customFormat="1" ht="11.25">
      <c r="A103" s="124" t="s">
        <v>41</v>
      </c>
      <c r="B103" s="124"/>
      <c r="C103" s="124"/>
      <c r="D103" s="20">
        <f>D102</f>
        <v>0</v>
      </c>
      <c r="E103" s="20" t="e">
        <f aca="true" t="shared" si="14" ref="E103:P103">E102</f>
        <v>#VALUE!</v>
      </c>
      <c r="F103" s="20" t="e">
        <f t="shared" si="14"/>
        <v>#VALUE!</v>
      </c>
      <c r="G103" s="20">
        <f t="shared" si="14"/>
        <v>0</v>
      </c>
      <c r="H103" s="20">
        <f t="shared" si="14"/>
        <v>0</v>
      </c>
      <c r="I103" s="20" t="str">
        <f t="shared" si="14"/>
        <v>х</v>
      </c>
      <c r="J103" s="20" t="str">
        <f t="shared" si="14"/>
        <v>х</v>
      </c>
      <c r="K103" s="20">
        <f t="shared" si="14"/>
        <v>0</v>
      </c>
      <c r="L103" s="20">
        <f t="shared" si="14"/>
        <v>0</v>
      </c>
      <c r="M103" s="20">
        <f t="shared" si="14"/>
        <v>0</v>
      </c>
      <c r="N103" s="20">
        <f t="shared" si="14"/>
        <v>0</v>
      </c>
      <c r="O103" s="20">
        <f t="shared" si="14"/>
        <v>0</v>
      </c>
      <c r="P103" s="20">
        <f t="shared" si="14"/>
        <v>0</v>
      </c>
      <c r="Q103" s="20"/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69" t="s">
        <v>23</v>
      </c>
      <c r="AA103" s="69" t="s">
        <v>23</v>
      </c>
      <c r="AB103" s="67"/>
      <c r="AC103" s="67"/>
      <c r="AD103" s="68"/>
      <c r="AE103" s="68"/>
      <c r="AF103" s="68"/>
      <c r="AG103" s="68"/>
    </row>
    <row r="104" spans="1:29" s="70" customFormat="1" ht="17.25" customHeight="1">
      <c r="A104" s="113" t="s">
        <v>42</v>
      </c>
      <c r="B104" s="113"/>
      <c r="C104" s="113"/>
      <c r="D104" s="16">
        <f>D72+D103+D36</f>
        <v>5842</v>
      </c>
      <c r="E104" s="16" t="e">
        <f>E72+E103</f>
        <v>#VALUE!</v>
      </c>
      <c r="F104" s="16" t="e">
        <f>F72+F103</f>
        <v>#VALUE!</v>
      </c>
      <c r="G104" s="16">
        <f>G72+G103</f>
        <v>0</v>
      </c>
      <c r="H104" s="16">
        <f>H72+H103</f>
        <v>0</v>
      </c>
      <c r="I104" s="16">
        <f>I72+I36</f>
        <v>5842</v>
      </c>
      <c r="J104" s="16">
        <f>J72+J36</f>
        <v>5842</v>
      </c>
      <c r="K104" s="16">
        <f>K72+K103+K36</f>
        <v>0</v>
      </c>
      <c r="L104" s="16" t="e">
        <f>L72+L103</f>
        <v>#REF!</v>
      </c>
      <c r="M104" s="16" t="e">
        <f>M72+M103</f>
        <v>#REF!</v>
      </c>
      <c r="N104" s="16" t="e">
        <f>N72+N103</f>
        <v>#REF!</v>
      </c>
      <c r="O104" s="16" t="e">
        <f>O72+O103</f>
        <v>#REF!</v>
      </c>
      <c r="P104" s="16">
        <f>P72</f>
        <v>76.22395527494552</v>
      </c>
      <c r="Q104" s="16"/>
      <c r="R104" s="16">
        <f>R72+R36</f>
        <v>2.93</v>
      </c>
      <c r="S104" s="16">
        <f>S72+S36</f>
        <v>221.424</v>
      </c>
      <c r="T104" s="16">
        <f>T72+T103+T36</f>
        <v>0</v>
      </c>
      <c r="U104" s="16">
        <f>U72+U36</f>
        <v>130.07</v>
      </c>
      <c r="V104" s="16">
        <f>V72+V36</f>
        <v>84.03</v>
      </c>
      <c r="W104" s="16">
        <f>W72+W36</f>
        <v>0.5</v>
      </c>
      <c r="X104" s="16">
        <f>X72+X36</f>
        <v>282.213</v>
      </c>
      <c r="Y104" s="16">
        <f>Y72+Y36</f>
        <v>206.05900000000003</v>
      </c>
      <c r="Z104" s="69" t="s">
        <v>23</v>
      </c>
      <c r="AA104" s="69" t="s">
        <v>23</v>
      </c>
      <c r="AB104" s="71"/>
      <c r="AC104" s="71"/>
    </row>
    <row r="105" spans="1:27" ht="17.25" customHeight="1">
      <c r="A105" s="129" t="s">
        <v>43</v>
      </c>
      <c r="B105" s="129"/>
      <c r="C105" s="13"/>
      <c r="D105" s="13"/>
      <c r="E105" s="13"/>
      <c r="F105" s="13"/>
      <c r="G105" s="8"/>
      <c r="H105" s="8"/>
      <c r="I105" s="8"/>
      <c r="J105" s="8"/>
      <c r="K105" s="8"/>
      <c r="L105" s="7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7.25" customHeight="1">
      <c r="A106" s="10" t="s">
        <v>44</v>
      </c>
      <c r="B106" s="12"/>
      <c r="C106" s="9"/>
      <c r="D106" s="9"/>
      <c r="E106" s="9"/>
      <c r="F106" s="9"/>
      <c r="G106" s="8"/>
      <c r="H106" s="8"/>
      <c r="I106" s="8"/>
      <c r="J106" s="8"/>
      <c r="K106" s="8"/>
      <c r="L106" s="7"/>
      <c r="M106" s="1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7.25" customHeight="1">
      <c r="A107" s="10" t="s">
        <v>45</v>
      </c>
      <c r="B107" s="10"/>
      <c r="C107" s="9"/>
      <c r="D107" s="9"/>
      <c r="E107" s="9"/>
      <c r="F107" s="9"/>
      <c r="G107" s="8"/>
      <c r="H107" s="8"/>
      <c r="I107" s="8"/>
      <c r="J107" s="8"/>
      <c r="K107" s="8"/>
      <c r="L107" s="7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7.25" customHeight="1">
      <c r="A108" s="10"/>
      <c r="B108" s="10"/>
      <c r="C108" s="9"/>
      <c r="D108" s="9"/>
      <c r="E108" s="9"/>
      <c r="F108" s="9"/>
      <c r="G108" s="8"/>
      <c r="H108" s="8"/>
      <c r="I108" s="8"/>
      <c r="J108" s="8"/>
      <c r="K108" s="8"/>
      <c r="L108" s="7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31" s="14" customFormat="1" ht="17.25" customHeight="1">
      <c r="A109" s="125" t="s">
        <v>119</v>
      </c>
      <c r="B109" s="125"/>
      <c r="C109" s="125"/>
      <c r="D109" s="125"/>
      <c r="R109" s="8"/>
      <c r="S109" s="87" t="s">
        <v>120</v>
      </c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s="14" customFormat="1" ht="13.5" customHeight="1">
      <c r="A110" s="66"/>
      <c r="B110" s="66"/>
      <c r="C110" s="66"/>
      <c r="D110" s="66"/>
      <c r="R110" s="8"/>
      <c r="S110" s="9"/>
      <c r="T110" s="9"/>
      <c r="U110" s="8"/>
      <c r="V110" s="8"/>
      <c r="W110" s="8"/>
      <c r="X110" s="8"/>
      <c r="Y110" s="8"/>
      <c r="Z110" s="7"/>
      <c r="AA110" s="7"/>
      <c r="AB110" s="8"/>
      <c r="AC110" s="8"/>
      <c r="AD110" s="8"/>
      <c r="AE110" s="8"/>
    </row>
    <row r="111" spans="1:31" s="14" customFormat="1" ht="15" customHeight="1">
      <c r="A111" s="125"/>
      <c r="B111" s="125"/>
      <c r="C111" s="125"/>
      <c r="D111" s="125"/>
      <c r="R111" s="8"/>
      <c r="S111" s="87"/>
      <c r="T111" s="87"/>
      <c r="U111" s="87"/>
      <c r="V111" s="87"/>
      <c r="W111" s="87"/>
      <c r="X111" s="87"/>
      <c r="Y111" s="88"/>
      <c r="Z111" s="88"/>
      <c r="AA111" s="88"/>
      <c r="AB111" s="88"/>
      <c r="AC111" s="88"/>
      <c r="AD111" s="88"/>
      <c r="AE111" s="8"/>
    </row>
    <row r="112" spans="1:29" ht="23.25" customHeight="1">
      <c r="A112" s="126"/>
      <c r="B112" s="126"/>
      <c r="C112" s="126"/>
      <c r="D112" s="55"/>
      <c r="E112" s="127"/>
      <c r="F112" s="127"/>
      <c r="G112" s="127"/>
      <c r="H112" s="127"/>
      <c r="I112" s="127"/>
      <c r="J112" s="127"/>
      <c r="K112" s="128"/>
      <c r="L112" s="128"/>
      <c r="M112" s="128"/>
      <c r="N112" s="128"/>
      <c r="O112" s="128"/>
      <c r="P112" s="128"/>
      <c r="Q112" s="8"/>
      <c r="R112" s="8"/>
      <c r="S112" s="8"/>
      <c r="T112" s="8"/>
      <c r="U112" s="8"/>
      <c r="V112" s="8"/>
      <c r="W112" s="8"/>
      <c r="X112" s="8"/>
      <c r="Y112" s="8"/>
      <c r="Z112" s="1"/>
      <c r="AA112" s="1"/>
      <c r="AB112" s="1"/>
      <c r="AC112" s="1"/>
    </row>
    <row r="113" spans="1:25" ht="21" customHeight="1">
      <c r="A113" s="56"/>
      <c r="B113" s="57"/>
      <c r="C113" s="57"/>
      <c r="D113" s="58"/>
      <c r="E113" s="56" t="s">
        <v>46</v>
      </c>
      <c r="F113" s="63"/>
      <c r="G113" s="63"/>
      <c r="H113" s="64" t="s">
        <v>47</v>
      </c>
      <c r="I113" s="61"/>
      <c r="J113" s="61"/>
      <c r="K113" s="2"/>
      <c r="L113" s="65"/>
      <c r="M113" s="65"/>
      <c r="N113" s="65"/>
      <c r="O113" s="65"/>
      <c r="P113" s="132"/>
      <c r="Q113" s="132"/>
      <c r="R113" s="132"/>
      <c r="S113" s="132"/>
      <c r="T113" s="132"/>
      <c r="U113" s="132"/>
      <c r="Y113" s="1"/>
    </row>
    <row r="114" spans="1:25" ht="11.25" customHeight="1">
      <c r="A114" s="130"/>
      <c r="B114" s="130"/>
      <c r="C114" s="130"/>
      <c r="D114" s="6"/>
      <c r="E114" s="5" t="s">
        <v>46</v>
      </c>
      <c r="F114" s="4"/>
      <c r="G114" s="62"/>
      <c r="H114" s="62"/>
      <c r="I114" s="130"/>
      <c r="J114" s="130"/>
      <c r="L114" s="62"/>
      <c r="M114" s="62"/>
      <c r="N114" s="62"/>
      <c r="O114" s="62"/>
      <c r="P114" s="133"/>
      <c r="Q114" s="133"/>
      <c r="R114" s="133"/>
      <c r="S114" s="133"/>
      <c r="T114" s="133"/>
      <c r="U114" s="133"/>
      <c r="Y114" s="1"/>
    </row>
    <row r="115" spans="1:6" ht="69.75" customHeight="1">
      <c r="A115" s="131"/>
      <c r="B115" s="131"/>
      <c r="C115" s="131"/>
      <c r="D115" s="131"/>
      <c r="E115" s="131"/>
      <c r="F115" s="131"/>
    </row>
  </sheetData>
  <sheetProtection/>
  <mergeCells count="119">
    <mergeCell ref="A114:C114"/>
    <mergeCell ref="A115:F115"/>
    <mergeCell ref="P113:U113"/>
    <mergeCell ref="P114:U114"/>
    <mergeCell ref="I114:J114"/>
    <mergeCell ref="A112:C112"/>
    <mergeCell ref="E112:P112"/>
    <mergeCell ref="A105:B105"/>
    <mergeCell ref="A90:C90"/>
    <mergeCell ref="A102:C102"/>
    <mergeCell ref="A111:D111"/>
    <mergeCell ref="B96:Y96"/>
    <mergeCell ref="A109:D109"/>
    <mergeCell ref="B81:Y81"/>
    <mergeCell ref="B87:Y87"/>
    <mergeCell ref="A84:C84"/>
    <mergeCell ref="A52:C52"/>
    <mergeCell ref="B53:AA53"/>
    <mergeCell ref="A103:C103"/>
    <mergeCell ref="B91:Y91"/>
    <mergeCell ref="B99:Y99"/>
    <mergeCell ref="A98:C98"/>
    <mergeCell ref="B94:Y94"/>
    <mergeCell ref="A93:C93"/>
    <mergeCell ref="A101:C101"/>
    <mergeCell ref="A95:C95"/>
    <mergeCell ref="B73:AA73"/>
    <mergeCell ref="A71:C71"/>
    <mergeCell ref="A70:C70"/>
    <mergeCell ref="B65:AA65"/>
    <mergeCell ref="A67:C67"/>
    <mergeCell ref="A77:C77"/>
    <mergeCell ref="B78:Y78"/>
    <mergeCell ref="A34:C34"/>
    <mergeCell ref="B39:AA39"/>
    <mergeCell ref="B68:Y68"/>
    <mergeCell ref="A47:Y47"/>
    <mergeCell ref="B59:Y59"/>
    <mergeCell ref="A63:C63"/>
    <mergeCell ref="B49:Y49"/>
    <mergeCell ref="A51:C51"/>
    <mergeCell ref="B62:Y62"/>
    <mergeCell ref="A20:C20"/>
    <mergeCell ref="B32:Y32"/>
    <mergeCell ref="B44:Y44"/>
    <mergeCell ref="A61:C61"/>
    <mergeCell ref="B54:Y54"/>
    <mergeCell ref="A31:C31"/>
    <mergeCell ref="B41:AA41"/>
    <mergeCell ref="A36:C36"/>
    <mergeCell ref="B22:Y22"/>
    <mergeCell ref="A27:C27"/>
    <mergeCell ref="L6:L8"/>
    <mergeCell ref="V5:V8"/>
    <mergeCell ref="L5:O5"/>
    <mergeCell ref="B26:Y26"/>
    <mergeCell ref="B5:B8"/>
    <mergeCell ref="S5:S8"/>
    <mergeCell ref="J5:K5"/>
    <mergeCell ref="B10:AA10"/>
    <mergeCell ref="J6:J8"/>
    <mergeCell ref="M6:M8"/>
    <mergeCell ref="D6:D8"/>
    <mergeCell ref="E6:F6"/>
    <mergeCell ref="F7:F8"/>
    <mergeCell ref="G5:G8"/>
    <mergeCell ref="K6:K8"/>
    <mergeCell ref="D5:F5"/>
    <mergeCell ref="I5:I8"/>
    <mergeCell ref="B30:Y30"/>
    <mergeCell ref="B28:Y28"/>
    <mergeCell ref="B11:AA11"/>
    <mergeCell ref="B12:AA12"/>
    <mergeCell ref="B17:Y17"/>
    <mergeCell ref="A14:C14"/>
    <mergeCell ref="A16:C16"/>
    <mergeCell ref="B15:Y15"/>
    <mergeCell ref="A29:C29"/>
    <mergeCell ref="A21:Y21"/>
    <mergeCell ref="S111:AD111"/>
    <mergeCell ref="B23:Y23"/>
    <mergeCell ref="A5:A8"/>
    <mergeCell ref="S109:AE109"/>
    <mergeCell ref="A37:AA37"/>
    <mergeCell ref="B40:AA40"/>
    <mergeCell ref="A43:C43"/>
    <mergeCell ref="A58:C58"/>
    <mergeCell ref="A83:C83"/>
    <mergeCell ref="B75:Y75"/>
    <mergeCell ref="A19:C19"/>
    <mergeCell ref="A104:C104"/>
    <mergeCell ref="A72:C72"/>
    <mergeCell ref="B74:Y74"/>
    <mergeCell ref="B88:Y88"/>
    <mergeCell ref="A25:C25"/>
    <mergeCell ref="A85:AA85"/>
    <mergeCell ref="A80:C80"/>
    <mergeCell ref="A35:C35"/>
    <mergeCell ref="A46:C46"/>
    <mergeCell ref="A3:AA3"/>
    <mergeCell ref="A2:AA2"/>
    <mergeCell ref="Z6:Z8"/>
    <mergeCell ref="AA6:AA8"/>
    <mergeCell ref="Z5:AA5"/>
    <mergeCell ref="A4:AA4"/>
    <mergeCell ref="T5:T8"/>
    <mergeCell ref="E7:E8"/>
    <mergeCell ref="C5:C8"/>
    <mergeCell ref="H5:H8"/>
    <mergeCell ref="AC5:AC8"/>
    <mergeCell ref="P5:P8"/>
    <mergeCell ref="Q5:Q8"/>
    <mergeCell ref="N6:N8"/>
    <mergeCell ref="O6:O8"/>
    <mergeCell ref="R5:R8"/>
    <mergeCell ref="X5:X8"/>
    <mergeCell ref="Y5:Y8"/>
    <mergeCell ref="W5:W8"/>
    <mergeCell ref="U5:U8"/>
  </mergeCells>
  <printOptions/>
  <pageMargins left="0.2362204724409449" right="0.2362204724409449" top="0.21" bottom="0.22" header="0" footer="0"/>
  <pageSetup horizontalDpi="200" verticalDpi="200" orientation="landscape" paperSize="9" scale="57" r:id="rId1"/>
  <rowBreaks count="2" manualBreakCount="2">
    <brk id="36" max="26" man="1"/>
    <brk id="84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2019-11-20T18:52:18Z</cp:lastPrinted>
  <dcterms:created xsi:type="dcterms:W3CDTF">2006-09-16T00:00:00Z</dcterms:created>
  <dcterms:modified xsi:type="dcterms:W3CDTF">2019-11-20T18:52:33Z</dcterms:modified>
  <cp:category/>
  <cp:version/>
  <cp:contentType/>
  <cp:contentStatus/>
</cp:coreProperties>
</file>